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RECURSOS DE BALANCE_2020" sheetId="1" r:id="rId1"/>
    <sheet name="RECURSOS CONPES 2021" sheetId="2" r:id="rId2"/>
    <sheet name="REC GRAT MPIO 2021" sheetId="3" r:id="rId3"/>
    <sheet name="REC GRAT SGP" sheetId="4" r:id="rId4"/>
  </sheets>
  <definedNames>
    <definedName name="_xlnm.Print_Area" localSheetId="2">'REC GRAT MPIO 2021'!$A$1:$P$54</definedName>
    <definedName name="_xlnm.Print_Area" localSheetId="3">'REC GRAT SGP'!$A$1:$P$46</definedName>
    <definedName name="_xlnm.Print_Area" localSheetId="1">'RECURSOS CONPES 2021'!$A$1:$P$66</definedName>
    <definedName name="_xlnm.Print_Area" localSheetId="0">'RECURSOS DE BALANCE_2020'!$A$1:$P$112</definedName>
  </definedNames>
  <calcPr fullCalcOnLoad="1"/>
</workbook>
</file>

<file path=xl/comments1.xml><?xml version="1.0" encoding="utf-8"?>
<comments xmlns="http://schemas.openxmlformats.org/spreadsheetml/2006/main">
  <authors>
    <author>Personal</author>
    <author>JAIRO GARCIA</author>
    <author>Alcaibe</author>
  </authors>
  <commentList>
    <comment ref="D1" authorId="0">
      <text>
        <r>
          <rPr>
            <b/>
            <sz val="9"/>
            <rFont val="Tahoma"/>
            <family val="2"/>
          </rPr>
          <t>SELECCIONE LA I.E.</t>
        </r>
      </text>
    </comment>
    <comment ref="E2" authorId="1">
      <text>
        <r>
          <rPr>
            <sz val="9"/>
            <rFont val="Tahoma"/>
            <family val="2"/>
          </rPr>
          <t>SELECCIONES EL TRIMESTRE</t>
        </r>
      </text>
    </comment>
    <comment ref="G2" authorId="1">
      <text>
        <r>
          <rPr>
            <b/>
            <sz val="9"/>
            <rFont val="Tahoma"/>
            <family val="2"/>
          </rPr>
          <t>SELECCIONE EL AÑO</t>
        </r>
      </text>
    </comment>
    <comment ref="A4" authorId="1">
      <text>
        <r>
          <rPr>
            <b/>
            <sz val="9"/>
            <rFont val="Tahoma"/>
            <family val="2"/>
          </rPr>
          <t>ESCRIBA EL NOMBRE DEL RECTOR DE LA I.E.</t>
        </r>
      </text>
    </comment>
    <comment ref="G4" authorId="1">
      <text>
        <r>
          <rPr>
            <b/>
            <sz val="9"/>
            <rFont val="Tahoma"/>
            <family val="2"/>
          </rPr>
          <t>ESCRIBA EL No. DE C.C. DEL RECTOR DE LA I.E.</t>
        </r>
      </text>
    </comment>
    <comment ref="J4" authorId="1">
      <text>
        <r>
          <rPr>
            <b/>
            <sz val="9"/>
            <rFont val="Tahoma"/>
            <family val="2"/>
          </rPr>
          <t>ESCRIBA EL LUGAR DE EXPEDICIÓN DE LA C.C. DEL RECTOR DE LA I.E.</t>
        </r>
      </text>
    </comment>
    <comment ref="G5" authorId="2">
      <text>
        <r>
          <rPr>
            <b/>
            <sz val="9"/>
            <rFont val="Tahoma"/>
            <family val="2"/>
          </rPr>
          <t xml:space="preserve">ESCRIBA LA PROCEDENCIA DE LOS FONDOS RECIBIDOS
</t>
        </r>
      </text>
    </comment>
    <comment ref="L5" authorId="2">
      <text>
        <r>
          <rPr>
            <b/>
            <sz val="9"/>
            <rFont val="Tahoma"/>
            <family val="2"/>
          </rPr>
          <t>ESCRIBA EL No. DE LA RESOLUCIÓN DE LA TRANSFERENCIA DE RECURSOS</t>
        </r>
      </text>
    </comment>
    <comment ref="N5" authorId="1">
      <text>
        <r>
          <rPr>
            <b/>
            <sz val="9"/>
            <rFont val="Tahoma"/>
            <family val="2"/>
          </rPr>
          <t>ESCRIBA EL DIA MES Y AÑO DE LA RESOLUCIÓN</t>
        </r>
      </text>
    </comment>
    <comment ref="M6" authorId="2">
      <text>
        <r>
          <rPr>
            <b/>
            <sz val="9"/>
            <rFont val="Tahoma"/>
            <family val="2"/>
          </rPr>
          <t>ESCRIBA LA FECHA DE CORTE DE LA PRESENTACIÓN DEL INFORME</t>
        </r>
      </text>
    </comment>
    <comment ref="G15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K15" authorId="1">
      <text>
        <r>
          <rPr>
            <b/>
            <sz val="9"/>
            <rFont val="Tahoma"/>
            <family val="2"/>
          </rPr>
          <t>DIGITE EL No. DE IDENTIFICACIÓN DEL BENEFICIARIO DEL PAGO</t>
        </r>
      </text>
    </comment>
    <comment ref="N15" authorId="1">
      <text>
        <r>
          <rPr>
            <b/>
            <sz val="9"/>
            <rFont val="Tahoma"/>
            <family val="2"/>
          </rPr>
          <t>ESCRIBA EL CONCEPTO DEL GASTO PAGADO</t>
        </r>
      </text>
    </comment>
    <comment ref="G16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G17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E18" authorId="1">
      <text>
        <r>
          <rPr>
            <b/>
            <sz val="9"/>
            <rFont val="Tahoma"/>
            <family val="2"/>
          </rPr>
          <t>DIGITE EL No. DE LA DISPONIBILIDAD PRESUPUESTAL</t>
        </r>
      </text>
    </comment>
    <comment ref="F18" authorId="0">
      <text>
        <r>
          <rPr>
            <b/>
            <sz val="9"/>
            <rFont val="Tahoma"/>
            <family val="2"/>
          </rPr>
          <t>SELECCIONE EL NOMBRE DEL RUBRO</t>
        </r>
      </text>
    </comment>
    <comment ref="G18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I18" authorId="1">
      <text>
        <r>
          <rPr>
            <b/>
            <sz val="9"/>
            <rFont val="Tahoma"/>
            <family val="2"/>
          </rPr>
          <t>ESCRIBA EL LA RAZÓN SOCIAL BENEFICIARIA DEL PAGO</t>
        </r>
      </text>
    </comment>
    <comment ref="K18" authorId="1">
      <text>
        <r>
          <rPr>
            <b/>
            <sz val="9"/>
            <rFont val="Tahoma"/>
            <family val="2"/>
          </rPr>
          <t>DIGITE EL No. DE IDENTIFICACIÓN DEL BENEFICIARIO DEL PAGO</t>
        </r>
      </text>
    </comment>
    <comment ref="N18" authorId="1">
      <text>
        <r>
          <rPr>
            <b/>
            <sz val="9"/>
            <rFont val="Tahoma"/>
            <family val="2"/>
          </rPr>
          <t>ESCRIBA EL CONCEPTO DEL GASTO PAGADO</t>
        </r>
      </text>
    </comment>
    <comment ref="G19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G20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D107" authorId="2">
      <text>
        <r>
          <rPr>
            <b/>
            <sz val="9"/>
            <rFont val="Tahoma"/>
            <family val="2"/>
          </rPr>
          <t>ESCRIBA LA FECHA DE PRESENTACIÓN DEL INFORME</t>
        </r>
      </text>
    </comment>
    <comment ref="C110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110" authorId="1">
      <text>
        <r>
          <rPr>
            <b/>
            <sz val="9"/>
            <rFont val="Tahoma"/>
            <family val="2"/>
          </rPr>
          <t>ESPACIO PARA LA FIRMA DEL PAGADOR DE LA I.E.</t>
        </r>
      </text>
    </comment>
    <comment ref="C111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111" authorId="1">
      <text>
        <r>
          <rPr>
            <b/>
            <sz val="9"/>
            <rFont val="Tahoma"/>
            <family val="2"/>
          </rPr>
          <t>ESCRIBA EL NOMBRE DEL PAGADOR DE LA I.E.</t>
        </r>
      </text>
    </comment>
    <comment ref="C5" authorId="1">
      <text>
        <r>
          <rPr>
            <b/>
            <sz val="9"/>
            <rFont val="Tahoma"/>
            <family val="2"/>
          </rPr>
          <t>DIGITE EL No. DEL NIT DE LA I.E.</t>
        </r>
      </text>
    </comment>
  </commentList>
</comments>
</file>

<file path=xl/comments2.xml><?xml version="1.0" encoding="utf-8"?>
<comments xmlns="http://schemas.openxmlformats.org/spreadsheetml/2006/main">
  <authors>
    <author>Personal</author>
    <author>JAIRO GARCIA</author>
    <author>Alcaibe</author>
  </authors>
  <commentList>
    <comment ref="D1" authorId="0">
      <text>
        <r>
          <rPr>
            <b/>
            <sz val="9"/>
            <rFont val="Tahoma"/>
            <family val="2"/>
          </rPr>
          <t>SELECCIONE LA I.E.</t>
        </r>
      </text>
    </comment>
    <comment ref="E2" authorId="1">
      <text>
        <r>
          <rPr>
            <sz val="9"/>
            <rFont val="Tahoma"/>
            <family val="2"/>
          </rPr>
          <t>SELECCIONES EL TRIMESTRE</t>
        </r>
      </text>
    </comment>
    <comment ref="G2" authorId="1">
      <text>
        <r>
          <rPr>
            <b/>
            <sz val="9"/>
            <rFont val="Tahoma"/>
            <family val="2"/>
          </rPr>
          <t>SELECCIONE EL AÑO</t>
        </r>
      </text>
    </comment>
    <comment ref="A4" authorId="1">
      <text>
        <r>
          <rPr>
            <b/>
            <sz val="9"/>
            <rFont val="Tahoma"/>
            <family val="2"/>
          </rPr>
          <t>ESCRIBA EL NOMBRE DEL RECTOR DE LA I.E.</t>
        </r>
      </text>
    </comment>
    <comment ref="J4" authorId="1">
      <text>
        <r>
          <rPr>
            <b/>
            <sz val="9"/>
            <rFont val="Tahoma"/>
            <family val="2"/>
          </rPr>
          <t>ESCRIBA EL LUGAR DE EXPEDICIÓN DE LA C.C. DEL RECTOR DE LA I.E.</t>
        </r>
      </text>
    </comment>
    <comment ref="G5" authorId="2">
      <text>
        <r>
          <rPr>
            <b/>
            <sz val="9"/>
            <rFont val="Tahoma"/>
            <family val="2"/>
          </rPr>
          <t xml:space="preserve">ESCRIBA LA PROCEDENCIA DE LOS FONDOS RECIBIDOS
</t>
        </r>
      </text>
    </comment>
    <comment ref="L5" authorId="2">
      <text>
        <r>
          <rPr>
            <b/>
            <sz val="9"/>
            <rFont val="Tahoma"/>
            <family val="2"/>
          </rPr>
          <t>ESCRIBA EL No. DE LA RESOLUCIÓN DE LA TRANSFERENCIA DE RECURSOS</t>
        </r>
      </text>
    </comment>
    <comment ref="N5" authorId="1">
      <text>
        <r>
          <rPr>
            <b/>
            <sz val="9"/>
            <rFont val="Tahoma"/>
            <family val="2"/>
          </rPr>
          <t>ESCRIBA EL DIA MES Y AÑO DE LA RESOLUCIÓN</t>
        </r>
      </text>
    </comment>
    <comment ref="M6" authorId="2">
      <text>
        <r>
          <rPr>
            <b/>
            <sz val="9"/>
            <rFont val="Tahoma"/>
            <family val="2"/>
          </rPr>
          <t>ESCRIBA LA FECHA DE CORTE DE LA PRESENTACIÓN DEL INFORME</t>
        </r>
      </text>
    </comment>
    <comment ref="G4" authorId="1">
      <text>
        <r>
          <rPr>
            <b/>
            <sz val="9"/>
            <rFont val="Tahoma"/>
            <family val="2"/>
          </rPr>
          <t>ESCRIBA EL No. DE C.C. DEL RECTOR DE LA I.E.</t>
        </r>
      </text>
    </comment>
    <comment ref="C5" authorId="1">
      <text>
        <r>
          <rPr>
            <b/>
            <sz val="9"/>
            <rFont val="Tahoma"/>
            <family val="2"/>
          </rPr>
          <t>DIGITE EL No. DEL NIT DE LA I.E.</t>
        </r>
      </text>
    </comment>
    <comment ref="D61" authorId="2">
      <text>
        <r>
          <rPr>
            <b/>
            <sz val="9"/>
            <rFont val="Tahoma"/>
            <family val="2"/>
          </rPr>
          <t>ESCRIBA LA FECHA DE PRESENTACIÓN DEL INFORME</t>
        </r>
      </text>
    </comment>
    <comment ref="C64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64" authorId="1">
      <text>
        <r>
          <rPr>
            <b/>
            <sz val="9"/>
            <rFont val="Tahoma"/>
            <family val="2"/>
          </rPr>
          <t>ESPACIO PARA LA FIRMA DEL PAGADOR DE LA I.E.</t>
        </r>
      </text>
    </comment>
    <comment ref="C65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65" authorId="1">
      <text>
        <r>
          <rPr>
            <b/>
            <sz val="9"/>
            <rFont val="Tahoma"/>
            <family val="2"/>
          </rPr>
          <t>ESCRIBA EL NOMBRE DEL PAGADOR DE LA I.E.</t>
        </r>
      </text>
    </comment>
  </commentList>
</comments>
</file>

<file path=xl/comments3.xml><?xml version="1.0" encoding="utf-8"?>
<comments xmlns="http://schemas.openxmlformats.org/spreadsheetml/2006/main">
  <authors>
    <author>Personal</author>
    <author>JAIRO GARCIA</author>
    <author>Alcaibe</author>
  </authors>
  <commentList>
    <comment ref="D1" authorId="0">
      <text>
        <r>
          <rPr>
            <b/>
            <sz val="9"/>
            <rFont val="Tahoma"/>
            <family val="2"/>
          </rPr>
          <t>SELECCIONE LA I.E.</t>
        </r>
      </text>
    </comment>
    <comment ref="G2" authorId="1">
      <text>
        <r>
          <rPr>
            <b/>
            <sz val="9"/>
            <rFont val="Tahoma"/>
            <family val="2"/>
          </rPr>
          <t>SELECCIONE EL AÑO</t>
        </r>
      </text>
    </comment>
    <comment ref="A4" authorId="1">
      <text>
        <r>
          <rPr>
            <b/>
            <sz val="9"/>
            <rFont val="Tahoma"/>
            <family val="2"/>
          </rPr>
          <t>ESCRIBA EL NOMBRE DEL RECTOR DE LA I.E.</t>
        </r>
      </text>
    </comment>
    <comment ref="G4" authorId="1">
      <text>
        <r>
          <rPr>
            <b/>
            <sz val="9"/>
            <rFont val="Tahoma"/>
            <family val="2"/>
          </rPr>
          <t>ESCRIBA EL No. DE C.C. DEL RECTOR DE LA I.E.</t>
        </r>
      </text>
    </comment>
    <comment ref="J4" authorId="1">
      <text>
        <r>
          <rPr>
            <b/>
            <sz val="9"/>
            <rFont val="Tahoma"/>
            <family val="2"/>
          </rPr>
          <t>ESCRIBA EL LUGAR DE EXPEDICIÓN DE LA C.C. DEL RECTOR DE LA I.E.</t>
        </r>
      </text>
    </comment>
    <comment ref="C5" authorId="1">
      <text>
        <r>
          <rPr>
            <b/>
            <sz val="9"/>
            <rFont val="Tahoma"/>
            <family val="2"/>
          </rPr>
          <t>DIGITE EL No. DEL NIT DE LA I.E.</t>
        </r>
      </text>
    </comment>
    <comment ref="G5" authorId="2">
      <text>
        <r>
          <rPr>
            <b/>
            <sz val="9"/>
            <rFont val="Tahoma"/>
            <family val="2"/>
          </rPr>
          <t xml:space="preserve">ESCRIBA LA PROCEDENCIA DE LOS FONDOS RECIBIDOS
</t>
        </r>
      </text>
    </comment>
    <comment ref="L5" authorId="2">
      <text>
        <r>
          <rPr>
            <b/>
            <sz val="9"/>
            <rFont val="Tahoma"/>
            <family val="2"/>
          </rPr>
          <t>ESCRIBA EL No. DE LA RESOLUCIÓN DE LA TRANSFERENCIA DE RECURSOS</t>
        </r>
      </text>
    </comment>
    <comment ref="N5" authorId="1">
      <text>
        <r>
          <rPr>
            <b/>
            <sz val="9"/>
            <rFont val="Tahoma"/>
            <family val="2"/>
          </rPr>
          <t>ESCRIBA EL DIA MES Y AÑO DE LA RESOLUCIÓN</t>
        </r>
      </text>
    </comment>
    <comment ref="M6" authorId="2">
      <text>
        <r>
          <rPr>
            <b/>
            <sz val="9"/>
            <rFont val="Tahoma"/>
            <family val="2"/>
          </rPr>
          <t>ESCRIBA LA FECHA DE CORTE DE LA PRESENTACIÓN DEL INFORME</t>
        </r>
      </text>
    </comment>
    <comment ref="D49" authorId="2">
      <text>
        <r>
          <rPr>
            <b/>
            <sz val="9"/>
            <rFont val="Tahoma"/>
            <family val="2"/>
          </rPr>
          <t>ESCRIBA LA FECHA DE PRESENTACIÓN DEL INFORME</t>
        </r>
      </text>
    </comment>
    <comment ref="C52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52" authorId="1">
      <text>
        <r>
          <rPr>
            <b/>
            <sz val="9"/>
            <rFont val="Tahoma"/>
            <family val="2"/>
          </rPr>
          <t>ESPACIO PARA LA FIRMA DEL PAGADOR DE LA I.E.</t>
        </r>
      </text>
    </comment>
    <comment ref="C53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53" authorId="1">
      <text>
        <r>
          <rPr>
            <b/>
            <sz val="9"/>
            <rFont val="Tahoma"/>
            <family val="2"/>
          </rPr>
          <t>ESCRIBA EL NOMBRE DEL PAGADOR DE LA I.E.</t>
        </r>
      </text>
    </comment>
    <comment ref="N58" authorId="1">
      <text>
        <r>
          <rPr>
            <sz val="9"/>
            <rFont val="Tahoma"/>
            <family val="2"/>
          </rPr>
          <t>SELECCIONES EL TRIMESTRE</t>
        </r>
      </text>
    </comment>
  </commentList>
</comments>
</file>

<file path=xl/comments4.xml><?xml version="1.0" encoding="utf-8"?>
<comments xmlns="http://schemas.openxmlformats.org/spreadsheetml/2006/main">
  <authors>
    <author>Personal</author>
    <author>JAIRO GARCIA</author>
    <author>Alcaibe</author>
  </authors>
  <commentList>
    <comment ref="D1" authorId="0">
      <text>
        <r>
          <rPr>
            <b/>
            <sz val="9"/>
            <rFont val="Tahoma"/>
            <family val="2"/>
          </rPr>
          <t>SELECCIONE LA I.E.</t>
        </r>
      </text>
    </comment>
    <comment ref="G2" authorId="1">
      <text>
        <r>
          <rPr>
            <b/>
            <sz val="9"/>
            <rFont val="Tahoma"/>
            <family val="2"/>
          </rPr>
          <t>SELECCIONE EL AÑO</t>
        </r>
      </text>
    </comment>
    <comment ref="A4" authorId="1">
      <text>
        <r>
          <rPr>
            <b/>
            <sz val="9"/>
            <rFont val="Tahoma"/>
            <family val="2"/>
          </rPr>
          <t>ESCRIBA EL NOMBRE DEL RECTOR DE LA I.E.</t>
        </r>
      </text>
    </comment>
    <comment ref="G4" authorId="1">
      <text>
        <r>
          <rPr>
            <b/>
            <sz val="9"/>
            <rFont val="Tahoma"/>
            <family val="2"/>
          </rPr>
          <t>ESCRIBA EL No. DE C.C. DEL RECTOR DE LA I.E.</t>
        </r>
      </text>
    </comment>
    <comment ref="J4" authorId="1">
      <text>
        <r>
          <rPr>
            <b/>
            <sz val="9"/>
            <rFont val="Tahoma"/>
            <family val="2"/>
          </rPr>
          <t>ESCRIBA EL LUGAR DE EXPEDICIÓN DE LA C.C. DEL RECTOR DE LA I.E.</t>
        </r>
      </text>
    </comment>
    <comment ref="C5" authorId="1">
      <text>
        <r>
          <rPr>
            <b/>
            <sz val="9"/>
            <rFont val="Tahoma"/>
            <family val="2"/>
          </rPr>
          <t>DIGITE EL No. DEL NIT DE LA I.E.</t>
        </r>
      </text>
    </comment>
    <comment ref="G5" authorId="2">
      <text>
        <r>
          <rPr>
            <b/>
            <sz val="9"/>
            <rFont val="Tahoma"/>
            <family val="2"/>
          </rPr>
          <t xml:space="preserve">ESCRIBA LA PROCEDENCIA DE LOS FONDOS RECIBIDOS
</t>
        </r>
      </text>
    </comment>
    <comment ref="L5" authorId="2">
      <text>
        <r>
          <rPr>
            <b/>
            <sz val="9"/>
            <rFont val="Tahoma"/>
            <family val="2"/>
          </rPr>
          <t>ESCRIBA EL No. DE LA RESOLUCIÓN DE LA TRANSFERENCIA DE RECURSOS</t>
        </r>
      </text>
    </comment>
    <comment ref="N5" authorId="1">
      <text>
        <r>
          <rPr>
            <b/>
            <sz val="9"/>
            <rFont val="Tahoma"/>
            <family val="2"/>
          </rPr>
          <t>ESCRIBA EL DIA MES Y AÑO DE LA RESOLUCIÓN</t>
        </r>
      </text>
    </comment>
    <comment ref="M6" authorId="2">
      <text>
        <r>
          <rPr>
            <b/>
            <sz val="9"/>
            <rFont val="Tahoma"/>
            <family val="2"/>
          </rPr>
          <t>ESCRIBA LA FECHA DE CORTE DE LA PRESENTACIÓN DEL INFORME</t>
        </r>
      </text>
    </comment>
    <comment ref="D41" authorId="2">
      <text>
        <r>
          <rPr>
            <b/>
            <sz val="9"/>
            <rFont val="Tahoma"/>
            <family val="2"/>
          </rPr>
          <t>ESCRIBA LA FECHA DE PRESENTACIÓN DEL INFORME</t>
        </r>
      </text>
    </comment>
    <comment ref="C44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44" authorId="1">
      <text>
        <r>
          <rPr>
            <b/>
            <sz val="9"/>
            <rFont val="Tahoma"/>
            <family val="2"/>
          </rPr>
          <t>ESPACIO PARA LA FIRMA DEL PAGADOR DE LA I.E.</t>
        </r>
      </text>
    </comment>
    <comment ref="C45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45" authorId="1">
      <text>
        <r>
          <rPr>
            <b/>
            <sz val="9"/>
            <rFont val="Tahoma"/>
            <family val="2"/>
          </rPr>
          <t>ESCRIBA EL NOMBRE DEL PAGADOR DE LA I.E.</t>
        </r>
      </text>
    </comment>
    <comment ref="N50" authorId="1">
      <text>
        <r>
          <rPr>
            <sz val="9"/>
            <rFont val="Tahoma"/>
            <family val="2"/>
          </rPr>
          <t>SELECCIONES EL TRIMESTRE</t>
        </r>
      </text>
    </comment>
  </commentList>
</comments>
</file>

<file path=xl/sharedStrings.xml><?xml version="1.0" encoding="utf-8"?>
<sst xmlns="http://schemas.openxmlformats.org/spreadsheetml/2006/main" count="2042" uniqueCount="691">
  <si>
    <t>FECHA</t>
  </si>
  <si>
    <t>RUBRO PRESUPUESTAL</t>
  </si>
  <si>
    <t>SEDE</t>
  </si>
  <si>
    <t>VALOR POR SEDE</t>
  </si>
  <si>
    <t>BENEFICIARIO DEL PAGO</t>
  </si>
  <si>
    <t xml:space="preserve"> </t>
  </si>
  <si>
    <t>NOMBRE DE LA INSTITUCIÓN EDUCATIVA:</t>
  </si>
  <si>
    <t>DISPONIBILIDAD PRESUPUESTAL</t>
  </si>
  <si>
    <t>REGISTRO PRESUPUESTAL</t>
  </si>
  <si>
    <t xml:space="preserve">No. </t>
  </si>
  <si>
    <t>FUENTE DE FINANCIACIÓN DE LOS RECURSOS PAGADOS</t>
  </si>
  <si>
    <t>CÓDIGO</t>
  </si>
  <si>
    <t>DENOMINACIÓN</t>
  </si>
  <si>
    <t>NIT. O C.C.</t>
  </si>
  <si>
    <t>INFORME GRATUIDAD CORRESPONDIENTE AL TRIMESTRE:</t>
  </si>
  <si>
    <t>DEL AÑO:</t>
  </si>
  <si>
    <t xml:space="preserve">expedida en </t>
  </si>
  <si>
    <t xml:space="preserve">en calidad de rector (a) de la </t>
  </si>
  <si>
    <t>Identificado(a) con cédula de ciudadanía No.</t>
  </si>
  <si>
    <t xml:space="preserve">identificadada con NIT No. </t>
  </si>
  <si>
    <t>CONCEPTO</t>
  </si>
  <si>
    <t>Rector(a) - Ordenador del Gasto</t>
  </si>
  <si>
    <t>_________________________________</t>
  </si>
  <si>
    <t>de fecha</t>
  </si>
  <si>
    <t>OBLIGACIÓN</t>
  </si>
  <si>
    <t>TIPO</t>
  </si>
  <si>
    <t>No.</t>
  </si>
  <si>
    <t xml:space="preserve">Ibagué, </t>
  </si>
  <si>
    <t>FECHA DE PRESENTACIÓN:</t>
  </si>
  <si>
    <t>PRINCIPAL</t>
  </si>
  <si>
    <t>NA</t>
  </si>
  <si>
    <t>TOTAL</t>
  </si>
  <si>
    <t>ACACIAS</t>
  </si>
  <si>
    <t>ANCON</t>
  </si>
  <si>
    <t xml:space="preserve">BALANCES DE RECURSOS </t>
  </si>
  <si>
    <t>RECURSOS DE BALANCE _CONPES</t>
  </si>
  <si>
    <t>22.3</t>
  </si>
  <si>
    <t>MATERIALES Y SUMINISTROS</t>
  </si>
  <si>
    <t>22.2</t>
  </si>
  <si>
    <t>ENRIQUE URUEÑA BOHORQUEZ</t>
  </si>
  <si>
    <t xml:space="preserve">MARIA CELMIRA CONTRERAS PARRA </t>
  </si>
  <si>
    <t>Compra de enseres amplificadores portatiles recargables  y otros elementos para columnas de sonido del Coliseo en el INEM.</t>
  </si>
  <si>
    <t>CD62015000060</t>
  </si>
  <si>
    <t>RP2015000062</t>
  </si>
  <si>
    <t>93393936</t>
  </si>
  <si>
    <t>14239152</t>
  </si>
  <si>
    <t>17089401</t>
  </si>
  <si>
    <t xml:space="preserve">                </t>
  </si>
  <si>
    <t>y asignados mediante ACUERDO No. 01</t>
  </si>
  <si>
    <t>Recursos ejecutados de Enero a Septiembre de 2016</t>
  </si>
  <si>
    <t>Total Recursos Asignados (SALDO  PENDIENTE POR EJECUTAR)</t>
  </si>
  <si>
    <t>RECURSOS  PROPIOS DE BALANCE  (ENERO -FEBRERO -MARZO_2015)</t>
  </si>
  <si>
    <t>Feb-12-2015</t>
  </si>
  <si>
    <t>CD62015000010</t>
  </si>
  <si>
    <t>RP2015000010</t>
  </si>
  <si>
    <t>21.1</t>
  </si>
  <si>
    <t>HONORARIOS</t>
  </si>
  <si>
    <t>JANNETH YANGUAS GONZALEZ</t>
  </si>
  <si>
    <t>31153351</t>
  </si>
  <si>
    <t>Servicios profesioales  en el diligenciamiento de los procesos administrativos, de contratación y  judiciales en la institución educativa INEM, Manuel Murillo Toro.</t>
  </si>
  <si>
    <t>RECURSOS PROPIOS DE BALANCE</t>
  </si>
  <si>
    <t>CD62015000012</t>
  </si>
  <si>
    <t>RP2015000012</t>
  </si>
  <si>
    <t>SOFIA DEL ROSARIO SABOGAL R..</t>
  </si>
  <si>
    <t>38144912</t>
  </si>
  <si>
    <t>Administración aplicativo SIMAT y de la página web www.inemibague.edu.co  en el INEM</t>
  </si>
  <si>
    <t>CD2015000013</t>
  </si>
  <si>
    <t>RP2015000013</t>
  </si>
  <si>
    <t>21.2</t>
  </si>
  <si>
    <t>SERVICIOS TÉCNICOS</t>
  </si>
  <si>
    <t>JOSE ALBEIRO GORDILLO C.</t>
  </si>
  <si>
    <t>Mantenimiento preventivo, correctivo y de soporte de los equipos de computo (incluida las impresoras y escaner) del INEM</t>
  </si>
  <si>
    <t>CD2015000015</t>
  </si>
  <si>
    <t>RP2015000016</t>
  </si>
  <si>
    <t>22.5</t>
  </si>
  <si>
    <t>IMPRESOS Y PUBLICACIONES</t>
  </si>
  <si>
    <t>GUSTAVO LUNA RODRIGUEZ</t>
  </si>
  <si>
    <t>Impresión de 5.000 Manuales de Convivencia y 5.000 Manuales del Sistema de Evaluación, para los estudiantes del INEM</t>
  </si>
  <si>
    <t>CD2015000017</t>
  </si>
  <si>
    <t>RP2015000022</t>
  </si>
  <si>
    <t>22.4</t>
  </si>
  <si>
    <t>MANTENIMIENTO MOBILIARIO EQUIPO</t>
  </si>
  <si>
    <t>SYSCAFE S.A.</t>
  </si>
  <si>
    <t>900083058-7</t>
  </si>
  <si>
    <t>Mantenimiento, actualización y soporte del software administrativo SYSCAFE  del INEM</t>
  </si>
  <si>
    <t>CD2015000023</t>
  </si>
  <si>
    <t>RP2015000023</t>
  </si>
  <si>
    <t>FRANCISCO JAVIER  PELAEZ MORALES</t>
  </si>
  <si>
    <t>92340539-8</t>
  </si>
  <si>
    <t>Sstematización a todo costo, impresión, página web y plataforma de notas, incluye las sedes y el nocturno del INEM</t>
  </si>
  <si>
    <t>Ene-13-2015</t>
  </si>
  <si>
    <t>CD62015000002</t>
  </si>
  <si>
    <t>RP2015000002</t>
  </si>
  <si>
    <t>22.6</t>
  </si>
  <si>
    <t>SERVICIOS PÚBLICOS  (MOVIL - TELEFONO)</t>
  </si>
  <si>
    <t>TELEFONICA MOVILES COLOMBIA S.A</t>
  </si>
  <si>
    <t>SERVICIO 15 LINEAS CELULARES MOVISTAR INEM SEDE PRINCIPAL, MES DE DIC./14</t>
  </si>
  <si>
    <t>Ene-14-2015</t>
  </si>
  <si>
    <t>CD62015000003</t>
  </si>
  <si>
    <t>RP2015000003</t>
  </si>
  <si>
    <t>SERVICIO TEL.2617514, SEDE ACACIAS DEL INEM, MES DICIEMBRE 2014</t>
  </si>
  <si>
    <t>Feb-02-2015</t>
  </si>
  <si>
    <t>CD62015000007</t>
  </si>
  <si>
    <t>RP2015000007</t>
  </si>
  <si>
    <t>SERVICIO TEL.2617514, MES ENERO/15, SEDE  ACACIAS DEL INEM</t>
  </si>
  <si>
    <t>Feb-11-2015</t>
  </si>
  <si>
    <t>CD62015000009</t>
  </si>
  <si>
    <t>RP2015000009</t>
  </si>
  <si>
    <t>SERVICIO TEL .2619860 SEDE ANCON DEL INEM, MES ENERO/15</t>
  </si>
  <si>
    <t>CD62015000008</t>
  </si>
  <si>
    <t>RP2015000008</t>
  </si>
  <si>
    <t>SERVICIO DE 15 LINES CELULARES MOVISTAR, DEL INEM SEDE PRINCIPAL</t>
  </si>
  <si>
    <t>Mar-11-2015</t>
  </si>
  <si>
    <t>CD62015000020</t>
  </si>
  <si>
    <t>RP2015000018</t>
  </si>
  <si>
    <t>SERVICIO TEL.2617514 DE LA SEDE ACACIAS DEL INEM, DURANTE EL MES DE FEBRERO/15</t>
  </si>
  <si>
    <t>Mar-16-2015</t>
  </si>
  <si>
    <t>CD62015000021</t>
  </si>
  <si>
    <t>RP2015000020</t>
  </si>
  <si>
    <t>SERVICIO 15 LINEAS  CELULARES MOVISTAR, MES DE FEBRERO/15, INEM SEDE PRINCIPAL</t>
  </si>
  <si>
    <t>CD62015000001</t>
  </si>
  <si>
    <t>RP2015000001</t>
  </si>
  <si>
    <t>SERVICIOS PÚBLICOS (INTERNET BANDA ANCHA)</t>
  </si>
  <si>
    <t>COLOMBIA TELECOMUNICACIONES</t>
  </si>
  <si>
    <t>SERVICIO BANDA ANCHA TEL.2623017, DEL INEM SEDE PRINCIPAL, MES DIC./14</t>
  </si>
  <si>
    <t>CD62015000004</t>
  </si>
  <si>
    <t>RP2015000004</t>
  </si>
  <si>
    <t>SERVICIO BANDA ANCHA  TEL.2615743, 2615745 Y 2615750 DEL INEM SEDE PRINCIPAL</t>
  </si>
  <si>
    <t>CD62015000006</t>
  </si>
  <si>
    <t>RP2015000006</t>
  </si>
  <si>
    <t>SERVICIO BANDA ANCHA TEL.2623017,  MES ENERO/15, INEM SEDE PRINCIPAL</t>
  </si>
  <si>
    <t>Feb-20-2015</t>
  </si>
  <si>
    <t>CD62015000014</t>
  </si>
  <si>
    <t>RP2015000014</t>
  </si>
  <si>
    <t>SERVICIO BANDA ANCHA EL.2615743, 2615745 Y 2615750 DELINEM, SEDE PRINCIPAL,</t>
  </si>
  <si>
    <t>Mar-02-2015</t>
  </si>
  <si>
    <t>CD62015000016</t>
  </si>
  <si>
    <t>RP2015000015</t>
  </si>
  <si>
    <t>SERVICIO BANDA ANCHA TEL.2623017 DEL INEM SEDE PRINCIPAL,DEL MES</t>
  </si>
  <si>
    <t>Mar-18-2015</t>
  </si>
  <si>
    <t>CD62015000022</t>
  </si>
  <si>
    <t>RP2015000021</t>
  </si>
  <si>
    <t>SERVICIO BANDA ANCHA TEL.2615743, 2615745 Y 2615750, MES DE FEBRERO/15</t>
  </si>
  <si>
    <t>22.10</t>
  </si>
  <si>
    <t>GASTOS FINANCIEROS</t>
  </si>
  <si>
    <t>BANCO POPULAR</t>
  </si>
  <si>
    <t>GASTOS FINANCIEROS CORRESPONDIENTES AL PRIMER TRIMESTRE DE 2015.</t>
  </si>
  <si>
    <t>RECURSOS  PROPIOS DE BALANCE  (ABRIL - MAYO - JUNIO_2015)</t>
  </si>
  <si>
    <t>CD62015000019</t>
  </si>
  <si>
    <t>RP2015000025</t>
  </si>
  <si>
    <t>RICARDO ERNESTO GIL ARAGON</t>
  </si>
  <si>
    <t>93404182</t>
  </si>
  <si>
    <t>Rediseño y actualización  de la página Web (Renovación del dominio por un año) del INEM.</t>
  </si>
  <si>
    <t>CD62015000025</t>
  </si>
  <si>
    <t>RP2015000030</t>
  </si>
  <si>
    <t>MARIA CELMIRA CONTRERAS PARRA</t>
  </si>
  <si>
    <t>38240452</t>
  </si>
  <si>
    <t>Manteniminento e instalación  a todo costo para la reestructuración del alumbrado zonas comunes del INEM, sede principal.</t>
  </si>
  <si>
    <t>Abr-06-2015</t>
  </si>
  <si>
    <t>CD62015000024</t>
  </si>
  <si>
    <t>RP2015000024</t>
  </si>
  <si>
    <t>SERVICIO BANDA ANCHA TEL. 2623017 DEL INEM  SDE PRINCIPAL,MES MARZO/15</t>
  </si>
  <si>
    <t>Abr-13-2015</t>
  </si>
  <si>
    <t>CD62015000029</t>
  </si>
  <si>
    <t>RP2015000029</t>
  </si>
  <si>
    <t>SERVICIO DE BANDA ANCHA DE LOS TEL. 2615743, 2615745 Y 2615750 DEL MES DE MARZO</t>
  </si>
  <si>
    <t>May-27-2015</t>
  </si>
  <si>
    <t>CD62015000044</t>
  </si>
  <si>
    <t>RP2015000043</t>
  </si>
  <si>
    <t>SERVICIO BANDA ANCHA TEL.2623017, DEL MES DE MAYO/15, DEL INEM SEDE PRINCIPAL</t>
  </si>
  <si>
    <t>Jun-19-2015</t>
  </si>
  <si>
    <t>CD62015000064</t>
  </si>
  <si>
    <t>RP2015000064</t>
  </si>
  <si>
    <t>SERVICIO DE 2 PRODUCTOS  BANDA ANCHA  10 MEGAS DEL MES DE MAYO /2014,</t>
  </si>
  <si>
    <t>CD62015000065</t>
  </si>
  <si>
    <t>RP2015000065</t>
  </si>
  <si>
    <t>SERVIVIO BANDA ANCHA TEL.2623017, MES JUNIO/15, SEDE PRINCIPAL INEM</t>
  </si>
  <si>
    <t>Abr-08-2015</t>
  </si>
  <si>
    <t>CD62015000026</t>
  </si>
  <si>
    <t>RP2015000026</t>
  </si>
  <si>
    <t>SERVICIO TELEFONO 2619860 DE LOS MESES  FEBRERO Y MARZO DE 2015 DE LA SEDE</t>
  </si>
  <si>
    <t>CD62015000027</t>
  </si>
  <si>
    <t>RP2015000027</t>
  </si>
  <si>
    <t>SERVICIO TEL.2617514 DE LA SEDE ACACIAS DEL INEM, DURANTE EL MES DE MARZO/15</t>
  </si>
  <si>
    <t>CD62015000028</t>
  </si>
  <si>
    <t>RP2015000028</t>
  </si>
  <si>
    <t>SERVICIO 15 LINEAS CELULARES MOVISTAR DEL INEM, DEL 27/03 AL 26/04/15.</t>
  </si>
  <si>
    <t>May-06-2015</t>
  </si>
  <si>
    <t>CD62015000033</t>
  </si>
  <si>
    <t>RP2015000032</t>
  </si>
  <si>
    <t>SERVICIO DE TELEFONO BANDA ANCHA TEL.: 2623017 DEL MES DE ABRIL/15, DEL INEM</t>
  </si>
  <si>
    <t>May-11-2015</t>
  </si>
  <si>
    <t>CD62015000036</t>
  </si>
  <si>
    <t>RP2015000034</t>
  </si>
  <si>
    <t>SERVICIO TELEFONO 2617514, SEDE  ACACIAS DEL INEM, MES DE ABRIL/15,.-</t>
  </si>
  <si>
    <t>CD62015000037</t>
  </si>
  <si>
    <t>RP2015000035</t>
  </si>
  <si>
    <t>SERVICIO 15 LINEAS CELULARES MOVISTAR,DEL INEM SEDE PRINCIPAL, DURANTE</t>
  </si>
  <si>
    <t>Jun-09-2015</t>
  </si>
  <si>
    <t>CD62015000054</t>
  </si>
  <si>
    <t>RP2015000046</t>
  </si>
  <si>
    <t>SERVICIO TELEFONO 2617514 SEDE ACACIAS DEL INEM, MES DE MAYO/2015</t>
  </si>
  <si>
    <t>Jun-17-2015</t>
  </si>
  <si>
    <t>CD62015000063</t>
  </si>
  <si>
    <t>RP2015000055</t>
  </si>
  <si>
    <t>SERVICIO TELEFONO  NO. 2615745 DEL MES DE MAYO DE 2015, DEL INEM</t>
  </si>
  <si>
    <t>.</t>
  </si>
  <si>
    <t>RECURSOS  DE  BALANCE - CONPES (ABRIL - MAYO - JUNIO_2015)</t>
  </si>
  <si>
    <t>CD62015000038</t>
  </si>
  <si>
    <t>RP2015000036</t>
  </si>
  <si>
    <t>JULIO CESAR GUALTERO C.</t>
  </si>
  <si>
    <t>Suministro de estabilizadores, ventiladores, soportes para tv de 60" y UPS de 1.000 W. para oficinas administrativas del INEM</t>
  </si>
  <si>
    <t>RECURSOS DE BALANCE - CONPES</t>
  </si>
  <si>
    <t>CD62015000040</t>
  </si>
  <si>
    <t>RP2015000039</t>
  </si>
  <si>
    <t>SARA  VIVIANA RAMIREZ R.</t>
  </si>
  <si>
    <t>28540482</t>
  </si>
  <si>
    <t>Compra herramientas de mano para el taller de construcciones,  taller de madera, aulla de Tecnología y Aula de Dibujo del INEM, sede principal.</t>
  </si>
  <si>
    <t>CD62015000041</t>
  </si>
  <si>
    <t>RP2015000041</t>
  </si>
  <si>
    <t>22.1</t>
  </si>
  <si>
    <t>COMPRA EQUIPO</t>
  </si>
  <si>
    <t>EVER ANDRES USECHE AYERBE</t>
  </si>
  <si>
    <t>1110464662</t>
  </si>
  <si>
    <t>Suministro de elementos de  aseo para el  INEM</t>
  </si>
  <si>
    <t>RECURSOS  DE  BALANCE - GRATUIDAD MPIO  (ABRIL - MAYO - JUNIO_2015)</t>
  </si>
  <si>
    <t>CD62015000052</t>
  </si>
  <si>
    <t>RP2015000049</t>
  </si>
  <si>
    <t>Compra de 10 Tandem de 3 puestos, para el INEM  sede principal</t>
  </si>
  <si>
    <t>RECURSOS DE BALANCE GRATUIDAD MPIO</t>
  </si>
  <si>
    <t>NOTA: LA INSTITUCIÓN EDUCATIVA  NO  JUSTIFICA LOS RECURSOS DE BALANCE PROPIOS, SOLO LOS RECURSOS DE GRATUIDAD.</t>
  </si>
  <si>
    <t>VALOR POR FUENTES SIN EJECUTAR</t>
  </si>
  <si>
    <t>SALDO POR FUENTES POR EJECUTAR</t>
  </si>
  <si>
    <t>VALOR POR FUENTES EJECUTADAS</t>
  </si>
  <si>
    <t>TOTAL RECURSOS INVERTIDOS</t>
  </si>
  <si>
    <t>INGRESO DE RECURSOS DE BALANCE</t>
  </si>
  <si>
    <t>RECURSOS DE BALANCE - PROPIOS</t>
  </si>
  <si>
    <t>RECURSOS  DE BALANCE GRATUIDAD DEL MUNICIPIO</t>
  </si>
  <si>
    <t>RECURSOS PROPIOS  DE BALANCE DE LA INSTITUCIÓN</t>
  </si>
  <si>
    <t>RECURSOS DE BALANCE  DE GRATUIDAD MPAL_MEJORAMIENTO INFRAESTRUCTURA</t>
  </si>
  <si>
    <t>01</t>
  </si>
  <si>
    <t>ND</t>
  </si>
  <si>
    <t>IBAGUE   TOLIMA</t>
  </si>
  <si>
    <t xml:space="preserve">FACTURA </t>
  </si>
  <si>
    <t>AUXILIAR ADMINISTRATIVO GRADO 08</t>
  </si>
  <si>
    <t xml:space="preserve">SUMAS </t>
  </si>
  <si>
    <t>RECURSOS EJECUTADOS</t>
  </si>
  <si>
    <t>SUMAS  IGUALES</t>
  </si>
  <si>
    <t>INSTITUCIÓN EDUCATIVA  LICEO NACIONAL</t>
  </si>
  <si>
    <t>INÉS HERRERA VIZCAYA</t>
  </si>
  <si>
    <t>38.230.861</t>
  </si>
  <si>
    <t>INSTITUCIÓN EDUCATIVA LICEO NACIONAL</t>
  </si>
  <si>
    <t>890.701.795-4</t>
  </si>
  <si>
    <t xml:space="preserve">Honorarios. Fuente 4. Recursos del Balance Transfer. Nales.                                                                                                                                                                                     </t>
  </si>
  <si>
    <t xml:space="preserve">Honorarios. Fuente 4. Recursos del Balance Transfer. Mcpales.                                                                                                                                                                                   </t>
  </si>
  <si>
    <t xml:space="preserve">Mantenimiento  Fuente 4: Recursos del Balance Transfer. Nales.                                                                                                                                                                                  </t>
  </si>
  <si>
    <t xml:space="preserve">21 1 4 2              </t>
  </si>
  <si>
    <t xml:space="preserve">21 1 4 3              </t>
  </si>
  <si>
    <t xml:space="preserve">22 7 4 2              </t>
  </si>
  <si>
    <t xml:space="preserve">22 3 4 2              </t>
  </si>
  <si>
    <t>IE LICEO NACIONAL</t>
  </si>
  <si>
    <t xml:space="preserve">CENTENO SEPULVEDA MONICA JANETH                                                 </t>
  </si>
  <si>
    <t xml:space="preserve">SERVIMAG INGENIERIA SAS                                                         </t>
  </si>
  <si>
    <t xml:space="preserve">LABORAGUAS SAS                                                                  </t>
  </si>
  <si>
    <t xml:space="preserve">HERRERA RODRIGUEZ LUIS FERNANDO                                                 </t>
  </si>
  <si>
    <t xml:space="preserve">UNE EPM TELECOMUNICACIONES S.A                                                  </t>
  </si>
  <si>
    <t>REC BCE  CONPES</t>
  </si>
  <si>
    <t>REC BCE GRATUIDAD MUNICIPIO</t>
  </si>
  <si>
    <t>DIANA LUCY SALGADO CARDONA</t>
  </si>
  <si>
    <t>IBAGUE - TOLIMA</t>
  </si>
  <si>
    <t>CERTIFICA QUE: los recursos recibidos por concepto de</t>
  </si>
  <si>
    <t xml:space="preserve">y asignados mediante RESOLUCIONES Nos. </t>
  </si>
  <si>
    <t>CD62015000039</t>
  </si>
  <si>
    <t>RP201500038</t>
  </si>
  <si>
    <t>PRICIPAL</t>
  </si>
  <si>
    <t>MARIA CRISTINA MARULANDA C.</t>
  </si>
  <si>
    <t>43052679</t>
  </si>
  <si>
    <t>Suministro  de vidrios para ventana (instalados) y un vidrio para escritorio para el INEM, sede principal</t>
  </si>
  <si>
    <t>CONPES 2015</t>
  </si>
  <si>
    <t>CD62015000035</t>
  </si>
  <si>
    <t>RP201500041</t>
  </si>
  <si>
    <t>MANTENIMIENTO INFRAESTRUCTURA</t>
  </si>
  <si>
    <t>JUAN CAMILO VARGAS URUEÑA</t>
  </si>
  <si>
    <t>1020791712</t>
  </si>
  <si>
    <t>Mantenimiento consistente en fumigación y desratización en el INEM, sede principal</t>
  </si>
  <si>
    <t>CD62015000045</t>
  </si>
  <si>
    <t>RP201500055</t>
  </si>
  <si>
    <t>Compra de 90 pupitres unipersonales y silla compañera  para  el INEM, sede principal.</t>
  </si>
  <si>
    <t>CD62015000049</t>
  </si>
  <si>
    <t>RP201500052</t>
  </si>
  <si>
    <t>$3.450.400</t>
  </si>
  <si>
    <t>JAMES MORA RODRIGUEZ</t>
  </si>
  <si>
    <t>93401636</t>
  </si>
  <si>
    <t>Mantenimiento a todo costo consistente en ecnchape de pisos, en la sede Acacias, del INEM.</t>
  </si>
  <si>
    <t>CD62015000058</t>
  </si>
  <si>
    <t>RP201500054</t>
  </si>
  <si>
    <t>$3.464.800</t>
  </si>
  <si>
    <t>CESAR OSVALDO MUÑOZ MUÑOZ</t>
  </si>
  <si>
    <t>93408336</t>
  </si>
  <si>
    <t>Reparación de baterias sanitarias  y arreglo de goteras en la sede Ancón , del INEM.</t>
  </si>
  <si>
    <t>CD62015000050</t>
  </si>
  <si>
    <t>RP201500053</t>
  </si>
  <si>
    <t>Mantenimiento  y reparación de baterias sanitarias  y recolección de aguas lluvias, en la sede Acacias, del INEM.</t>
  </si>
  <si>
    <t>CD62015000047</t>
  </si>
  <si>
    <t>RP201500056</t>
  </si>
  <si>
    <t>MANTENIMIENTO MOBILIARIO</t>
  </si>
  <si>
    <t>OFIEQUIPOS S.A.S.</t>
  </si>
  <si>
    <t>800151037-1</t>
  </si>
  <si>
    <t>Mantenimiento técnico, preventivo y corresctivo para el duplicador digital RN-20230 del INEM.</t>
  </si>
  <si>
    <t>CD62015000062</t>
  </si>
  <si>
    <t>RP201500057</t>
  </si>
  <si>
    <t>Materiales y componentes eléctricos para  el INEM, sede principal</t>
  </si>
  <si>
    <t>CD62015000051</t>
  </si>
  <si>
    <t>RP201500058</t>
  </si>
  <si>
    <t>LEOVANY  DIAZ</t>
  </si>
  <si>
    <t>93405167</t>
  </si>
  <si>
    <t>Compra de elementos deportivos para los estudiantes dell INEM, sede principal</t>
  </si>
  <si>
    <t>CD62015000046</t>
  </si>
  <si>
    <t>RP201500059</t>
  </si>
  <si>
    <t xml:space="preserve">COMPRA EQUIPO              </t>
  </si>
  <si>
    <t>JOSE ALBEIRO GORDILLLO C.</t>
  </si>
  <si>
    <t>Compra de Once (11) equipos portátiles para el INEM, sede principal</t>
  </si>
  <si>
    <t>CD62015000061</t>
  </si>
  <si>
    <t>RP201500063</t>
  </si>
  <si>
    <t>Compra de tintas para el Riso RN 2030 paara el INEM, sede principal</t>
  </si>
  <si>
    <t>CD62015000057</t>
  </si>
  <si>
    <t>RP201500060</t>
  </si>
  <si>
    <t>Construcción a todo costo del muro de cerramiento en piedra media zonga, en la sede Ancón del INEM</t>
  </si>
  <si>
    <t>CD62015000059</t>
  </si>
  <si>
    <t>RP2015000061</t>
  </si>
  <si>
    <t xml:space="preserve">EDUARDO CAMPUZANO </t>
  </si>
  <si>
    <t>Compra de Siete (7) Video Beam para el INEM, sede principal</t>
  </si>
  <si>
    <t>382400452</t>
  </si>
  <si>
    <t>CD62015000043</t>
  </si>
  <si>
    <t>RP2015000044</t>
  </si>
  <si>
    <t>ALBERTO RIVERA GUZMAN</t>
  </si>
  <si>
    <t>14242043</t>
  </si>
  <si>
    <t>Mantenimiento a todo costo e instalación de repuestos para el sistema de bombeo en el INEM, sede principal</t>
  </si>
  <si>
    <t xml:space="preserve">MELENDEZ DIAZ MARIA FANNY                                                       </t>
  </si>
  <si>
    <t>FACTURA</t>
  </si>
  <si>
    <t>TOTAL RECURSOS EJECUTADOS</t>
  </si>
  <si>
    <t xml:space="preserve">RECURSOS CONPES  INVERTIDOS  </t>
  </si>
  <si>
    <t xml:space="preserve">RECURSOS  CONPES  </t>
  </si>
  <si>
    <t>RECURSOS POR EJECUTAR</t>
  </si>
  <si>
    <t>SUMAS IGUALES</t>
  </si>
  <si>
    <t xml:space="preserve">SANCHEZ SAAVEDRA MARTHA ALEJANDRA                                               </t>
  </si>
  <si>
    <t xml:space="preserve">Impresos y publicaciones. Fuente 2: Transferencias Nacionales                                                                                                                                                                                   </t>
  </si>
  <si>
    <t xml:space="preserve">22 6 2                </t>
  </si>
  <si>
    <t xml:space="preserve">RECURSOS DE BALANCE ADICIONADOS  </t>
  </si>
  <si>
    <t>15 DE FEBRERO DE 2021</t>
  </si>
  <si>
    <t>Total Recursos adicionados  de Balance - RECURSOS DE 2020</t>
  </si>
  <si>
    <t xml:space="preserve">Servicios Públicos. Fuente 4: Recursos del Balance Trans. Nales.                                                                                                                                                                                </t>
  </si>
  <si>
    <t xml:space="preserve">compra equipo - Fuente 4: Recursos del Balance Gratuidad Municipio                                                                                                                                                                              </t>
  </si>
  <si>
    <t xml:space="preserve">22 1 5                </t>
  </si>
  <si>
    <t xml:space="preserve"> PAGO INTERNET Y TELEFONO DE LA INSTITUCION</t>
  </si>
  <si>
    <t xml:space="preserve"> SERVICIOS PROFESIONALES DE UN ABOGADO PARA BRINDAR ACOMPAÑAMIENTO A LOS PROCESOS CONTRACTUALES Y JURIDICOS QUE SE ADELANTEN EN LA INSTITUCION EDUCATIVA LICEO NACIONAL DE IBAGUE TOLIMA.</t>
  </si>
  <si>
    <t xml:space="preserve"> SERVICIOS PROFESIONAL DE UN INGENIERO DE SISTEMAS PARA EL MANTENIMIENTO PREVENTIVO Y CORRECTIVO DEL SOFTWARE Y HARDWARE  EQUIPOS DE COMPUTO DE LA INSTITUCIÓN EDUCATIVA LICEO NACIONALDE IBAGUE TOLIMA.</t>
  </si>
  <si>
    <t xml:space="preserve"> SERVICIOS PROFESIONALES EN LA ASESORÍA ADMINISTRATIVA Y FINANCIERA DE APOYO A LA GESTIÓN PERMANENTE EN LA INSTITUCIÓN LICEO NACIONAL DE IBAGUÉ TOLIMA</t>
  </si>
  <si>
    <t xml:space="preserve"> SERVICIOS PROFESIONALES DE UN CONTADOR PARA BRINDAR ACOMPAÑAMIENTO PERMANENTE A LOS PROCESOS CONTABLES Y FINANCIEROS QUE MANEJA LA INSTITUCION EDUCATIVA LICEO NACIONAL DE IBAGUE TOLIMA</t>
  </si>
  <si>
    <t xml:space="preserve"> ANALISIS DEL AGUA DE LA PISCINA DE LA INSTITUCION DURANTE EL 2021</t>
  </si>
  <si>
    <t xml:space="preserve"> MANTENIMIENTO DE LA PISCINA, CAMERINOS Y ZONAS VERDES ALEDAÑAS  DE LA INSTITUCIÓN EDUCATIVA LICEO NACIONAL EN LA CIUDAD DE IBAGUÉ - TOLIMA.</t>
  </si>
  <si>
    <t xml:space="preserve"> MANTENIMIENTO DE ZONAS VERDES Y JARDINES DE LA INSTITUCION</t>
  </si>
  <si>
    <t xml:space="preserve"> SERVICIO DE INTERNET Y TELEFONO DE LA INSTITUCION</t>
  </si>
  <si>
    <t xml:space="preserve"> SERVICIO MANTENIMIENTO ELECTRICO EN LA INSTITUCION</t>
  </si>
  <si>
    <t xml:space="preserve"> COMPRA DE EQUIPOS DE COMPUTO Y SCANER PARA OFICINAS DE LA INSTITUCION</t>
  </si>
  <si>
    <t xml:space="preserve">CENSERGECOL S.A.S                                                               </t>
  </si>
  <si>
    <t xml:space="preserve">AVILA JAIRO ENRIQUE                                                             </t>
  </si>
  <si>
    <t xml:space="preserve">GORDILLO HAWER GILDARDO                                                         </t>
  </si>
  <si>
    <t xml:space="preserve">900092385       </t>
  </si>
  <si>
    <t xml:space="preserve">1110505042      </t>
  </si>
  <si>
    <t xml:space="preserve">901265172       </t>
  </si>
  <si>
    <t xml:space="preserve">46643796        </t>
  </si>
  <si>
    <t xml:space="preserve">28540013        </t>
  </si>
  <si>
    <t xml:space="preserve">900418681       </t>
  </si>
  <si>
    <t xml:space="preserve">5832288         </t>
  </si>
  <si>
    <t xml:space="preserve">900594463       </t>
  </si>
  <si>
    <t xml:space="preserve">11189964        </t>
  </si>
  <si>
    <t xml:space="preserve">2231721         </t>
  </si>
  <si>
    <t>Feb-03-2021</t>
  </si>
  <si>
    <t>Feb-16-2021</t>
  </si>
  <si>
    <t>Feb-17-2021</t>
  </si>
  <si>
    <t>Feb-22-2021</t>
  </si>
  <si>
    <t>Mar-02-2021</t>
  </si>
  <si>
    <t>Mar-25-2021</t>
  </si>
  <si>
    <t>Mar-16-2021</t>
  </si>
  <si>
    <t>2021001</t>
  </si>
  <si>
    <t>2021002</t>
  </si>
  <si>
    <t>2021003</t>
  </si>
  <si>
    <t>2021004</t>
  </si>
  <si>
    <t>2021006</t>
  </si>
  <si>
    <t>2021007</t>
  </si>
  <si>
    <t>2021005</t>
  </si>
  <si>
    <t>2021009</t>
  </si>
  <si>
    <t>2021010</t>
  </si>
  <si>
    <t>2021012</t>
  </si>
  <si>
    <t>2021011</t>
  </si>
  <si>
    <t>Feb-23-2021</t>
  </si>
  <si>
    <t>0002021001</t>
  </si>
  <si>
    <t>0002021002</t>
  </si>
  <si>
    <t>0002021003</t>
  </si>
  <si>
    <t>0002021004</t>
  </si>
  <si>
    <t>0002021005</t>
  </si>
  <si>
    <t>0002021006</t>
  </si>
  <si>
    <t>0002021008</t>
  </si>
  <si>
    <t>0002021009</t>
  </si>
  <si>
    <t>0002021010</t>
  </si>
  <si>
    <t>0002021011</t>
  </si>
  <si>
    <t>0002021012</t>
  </si>
  <si>
    <t>RECURSOS DE BALANCE - CONPES 2020</t>
  </si>
  <si>
    <t>RECURSOS DE BALANCE GRATUIDAD DEL MUNICIPIO 2020</t>
  </si>
  <si>
    <t>RECURSOS CONPES  VIGENCIA 2021</t>
  </si>
  <si>
    <t>002891</t>
  </si>
  <si>
    <t>24 de Febrero de 2021</t>
  </si>
  <si>
    <t>Recursos Asignados  CONPES 2021</t>
  </si>
  <si>
    <t>Recursos Asignados  CONPES_COVID-19</t>
  </si>
  <si>
    <t xml:space="preserve"> SERVICIO TIPO Saas (SOFTWARE As A SERVICE) PARA LA ADMINISTRACION DE LA GESTION ACADEMICA DE LAS ESTUDIANTES DE LA INSTITUCIÓN EDUCATIVA LICEO NACIONAL DE IBAGUE TOLIMA</t>
  </si>
  <si>
    <t xml:space="preserve">SIGAWEB SAS                                                                     </t>
  </si>
  <si>
    <t xml:space="preserve">900488414       </t>
  </si>
  <si>
    <t>2021008</t>
  </si>
  <si>
    <t>0002021007</t>
  </si>
  <si>
    <t>INGRESO DE RECURSOS  CONPES 2021</t>
  </si>
  <si>
    <t xml:space="preserve">Seguros. Fuente 4: Recursos del balance Transferencias Municipales                                                                                                                                                                              </t>
  </si>
  <si>
    <t xml:space="preserve">Impresos y publicaciones. Fuente 4: Recursos del Balance Rec Transf. Nales.                                                                                                                                                                     </t>
  </si>
  <si>
    <t xml:space="preserve">Impresos y publicaciones. Fuente 4: Recursos del Balance Transferencias Municipales                                                                                                                                                             </t>
  </si>
  <si>
    <t xml:space="preserve"> SERVICIO DE TELEFONO EN LA INSTITUCION</t>
  </si>
  <si>
    <t xml:space="preserve"> RENOVACION POLIZA CONTRA TODO RIESGO DE LA INSTITUCION</t>
  </si>
  <si>
    <t xml:space="preserve"> SERVICIO E-LEARING CONTENIDOS ACADEMICOS LMS - Chamilo POR 5 MESES</t>
  </si>
  <si>
    <t xml:space="preserve"> SERVICIO DE INTERNET Y TELEFONO ABRIL</t>
  </si>
  <si>
    <t xml:space="preserve"> SUMINISTRO DE IMPRESOS PARA LA COMUNIDAD EDUCATIVA DE LA INSTITUCION</t>
  </si>
  <si>
    <t xml:space="preserve"> COMPRAVENTA DE INSUMOS DE FERRETERIA Y JARDINERIA PARA LA INSTITUCION</t>
  </si>
  <si>
    <t xml:space="preserve">UNE EPM TELECOMUNICACIONES S.A                                                                                          </t>
  </si>
  <si>
    <t xml:space="preserve">860026182       </t>
  </si>
  <si>
    <t xml:space="preserve">ALLIANZ SEGUROS S.A                                                                                                     </t>
  </si>
  <si>
    <t xml:space="preserve">SIGAWEB SAS                                                                                                             </t>
  </si>
  <si>
    <t xml:space="preserve">901213661       </t>
  </si>
  <si>
    <t xml:space="preserve">ZONA 10 STUDIO SAS                                                                                                      </t>
  </si>
  <si>
    <t xml:space="preserve">5822337         </t>
  </si>
  <si>
    <t xml:space="preserve">RIVERA QUIÑONES WILSON FABIAN                                                                                           </t>
  </si>
  <si>
    <t xml:space="preserve">22 8 4 3              </t>
  </si>
  <si>
    <t xml:space="preserve">22 6 4 2              </t>
  </si>
  <si>
    <t xml:space="preserve">22 6 4 3              </t>
  </si>
  <si>
    <t xml:space="preserve">22 2 4                </t>
  </si>
  <si>
    <t>Abr-07-2021</t>
  </si>
  <si>
    <t>Abr-12-2021</t>
  </si>
  <si>
    <t>Abr-13-2021</t>
  </si>
  <si>
    <t>May-05-2021</t>
  </si>
  <si>
    <t>May-10-2021</t>
  </si>
  <si>
    <t>May-26-2021</t>
  </si>
  <si>
    <t>Jun-01-2021</t>
  </si>
  <si>
    <t>2021013</t>
  </si>
  <si>
    <t>2021014</t>
  </si>
  <si>
    <t>2021015</t>
  </si>
  <si>
    <t>2021017</t>
  </si>
  <si>
    <t>2021018</t>
  </si>
  <si>
    <t>2021020</t>
  </si>
  <si>
    <t>2021022</t>
  </si>
  <si>
    <t>May-18-2021</t>
  </si>
  <si>
    <t>0002021013</t>
  </si>
  <si>
    <t>0002021014</t>
  </si>
  <si>
    <t>0002021015</t>
  </si>
  <si>
    <t>0002021017</t>
  </si>
  <si>
    <t>0002021018</t>
  </si>
  <si>
    <t>0002021020</t>
  </si>
  <si>
    <t>0002021022</t>
  </si>
  <si>
    <t xml:space="preserve">Mantenimiento de mobiliario y equipo Fuente 2: Transferencias Nacionales                                                                                                                                                                        </t>
  </si>
  <si>
    <t xml:space="preserve">Materiales y suministros    Fuente 2: Transferencias nacionales                                                                                                                                                                                 </t>
  </si>
  <si>
    <t xml:space="preserve">compra equipo - Fuente 2: Transferencias Nacionales                                                                                                                                                                                             </t>
  </si>
  <si>
    <t xml:space="preserve">Mantenimiento   Fuente 2: Transferencias Nacionales                                                                                                                                                                                             </t>
  </si>
  <si>
    <t xml:space="preserve">Honorarios Fuente 2: Transferencias Nacionales                                                                                                                                                                                                  </t>
  </si>
  <si>
    <t xml:space="preserve">22 4 2                </t>
  </si>
  <si>
    <t xml:space="preserve">22 2 2                </t>
  </si>
  <si>
    <t xml:space="preserve">22 1 2                </t>
  </si>
  <si>
    <t xml:space="preserve">22 3 2                </t>
  </si>
  <si>
    <t xml:space="preserve">21 1 2                </t>
  </si>
  <si>
    <t xml:space="preserve">SYSCAFE S.A.S.                                                                                                          </t>
  </si>
  <si>
    <t xml:space="preserve">ARTESCO S.A.                                                                                                            </t>
  </si>
  <si>
    <t xml:space="preserve">CENSERGECOL S.A.S                                                                                                       </t>
  </si>
  <si>
    <t xml:space="preserve">SERVIMAG INGENIERIA SAS                                                                                                 </t>
  </si>
  <si>
    <t xml:space="preserve">CENTENO SEPULVEDA MONICA JANETH                                                                                         </t>
  </si>
  <si>
    <t xml:space="preserve">SANCHEZ SAAVEDRA MARTHA ALEJANDRA                                                                                       </t>
  </si>
  <si>
    <t xml:space="preserve">HERRERA RODRIGUEZ LUIS FERNANDO                                                                                         </t>
  </si>
  <si>
    <t xml:space="preserve">900083058       </t>
  </si>
  <si>
    <t xml:space="preserve">809011022       </t>
  </si>
  <si>
    <t xml:space="preserve"> MANTENIMIENTO DEL SOFTWARE SYSCAFE</t>
  </si>
  <si>
    <t xml:space="preserve"> COMPRAVENTA DE INSUMOS DE OFICINA PARA LA INSTITUCION</t>
  </si>
  <si>
    <t xml:space="preserve"> COMPARAVENTA DE INSUMOS DE FERRETERIA Y JARDINERIA PARA LA INSTITUCION</t>
  </si>
  <si>
    <t xml:space="preserve"> ADICION SERVICIO DE MANTENIMIENTO ZONAS VERDES 30 DIAS</t>
  </si>
  <si>
    <t xml:space="preserve"> SERVICIO DE INGENIERO PARA EL MANTENIMIENTO PREVENTIVO Y CORRECTIVO DE LOS EQUIPOS DE COMPUTO</t>
  </si>
  <si>
    <t xml:space="preserve"> SERVICIOS PROFESIONALES COMO CONTADORA DE LA INSTITUCION</t>
  </si>
  <si>
    <t xml:space="preserve"> SERVICIOS PROFESIONALES COMO ABOGADA DE LA INSTITUCION</t>
  </si>
  <si>
    <t xml:space="preserve"> SERVICIO DE MANTENIMIENTO DE LA PISCINA, CAMERINOS Y ZONAS VERDES ALEDAÑAS</t>
  </si>
  <si>
    <t>RECUSOS CONPES  VIGENCIA 2021</t>
  </si>
  <si>
    <t>May-24-2021</t>
  </si>
  <si>
    <t>Jun-04-2021</t>
  </si>
  <si>
    <t>Jun-11-2021</t>
  </si>
  <si>
    <t>Jun-15-2021</t>
  </si>
  <si>
    <t>Jun-22-2021</t>
  </si>
  <si>
    <t>2021016</t>
  </si>
  <si>
    <t>2021019</t>
  </si>
  <si>
    <t>2021021</t>
  </si>
  <si>
    <t>2021023</t>
  </si>
  <si>
    <t>2021024</t>
  </si>
  <si>
    <t>2021025</t>
  </si>
  <si>
    <t>2021026</t>
  </si>
  <si>
    <t>2021028</t>
  </si>
  <si>
    <t>0002021016</t>
  </si>
  <si>
    <t>0002021019</t>
  </si>
  <si>
    <t>0002021021</t>
  </si>
  <si>
    <t>0002021023</t>
  </si>
  <si>
    <t>0002021024</t>
  </si>
  <si>
    <t>0002021025</t>
  </si>
  <si>
    <t>0002021026</t>
  </si>
  <si>
    <t>0002021028</t>
  </si>
  <si>
    <t>May-29-2021</t>
  </si>
  <si>
    <t>Jun-25-2021</t>
  </si>
  <si>
    <t>TOTAL RECURSOS ASIGNADO_2021</t>
  </si>
  <si>
    <t>INGRESO DE RECURSOS GRAT MPIO 2020</t>
  </si>
  <si>
    <t xml:space="preserve">RECURSOS GRAT MPIO INVERTIDOS  </t>
  </si>
  <si>
    <t>RECURSOS  GRATUIDA MPIO.</t>
  </si>
  <si>
    <t>000761</t>
  </si>
  <si>
    <t>11 DE MAYO DE 2021.</t>
  </si>
  <si>
    <t>RECURSOS GRATUIDAD MUNICIPIO VIGENCIA 2021</t>
  </si>
  <si>
    <t xml:space="preserve">Honorarios. Fuente 3. Transferencia Municipales                                                                                                                                                                                                 </t>
  </si>
  <si>
    <t xml:space="preserve">21 1 3                </t>
  </si>
  <si>
    <t xml:space="preserve"> SERVICIOS PROFESIONAES COMO APOYO A LA GESTION ADMINISTRATIVA Y FINANCIERA DE LA INSTITUCION</t>
  </si>
  <si>
    <t>46643796</t>
  </si>
  <si>
    <t>MARIA FANNY MELÉNDEZ DÍAZ</t>
  </si>
  <si>
    <t>RECURSOS GRATUIDAD MUNIPIO 2021</t>
  </si>
  <si>
    <t>2021027</t>
  </si>
  <si>
    <t xml:space="preserve"> SERVICIO DE INTERNET Y TELEFONO MES DE JUNIO EN LA INSTITUCION</t>
  </si>
  <si>
    <t xml:space="preserve"> SERVICIO INTERNET Y TELEFONO</t>
  </si>
  <si>
    <t xml:space="preserve"> MANTENIMIENTO DE AULAS DE CLASE E INSTALACION LAVAMANOS</t>
  </si>
  <si>
    <t xml:space="preserve"> SERVICIO DE INTERNET  Y TELEFONO EN LA INSTITUCION</t>
  </si>
  <si>
    <t xml:space="preserve">GARCIA RONDON CESAR AUGUSTO                                                                                             </t>
  </si>
  <si>
    <t xml:space="preserve">93393830        </t>
  </si>
  <si>
    <t>Jul-07-2021</t>
  </si>
  <si>
    <t>2021030</t>
  </si>
  <si>
    <t>Ago-04-2021</t>
  </si>
  <si>
    <t>2021035</t>
  </si>
  <si>
    <t>Ago-10-2021</t>
  </si>
  <si>
    <t>2021036</t>
  </si>
  <si>
    <t>Ago-25-2021</t>
  </si>
  <si>
    <t>2021037</t>
  </si>
  <si>
    <t>0002021029</t>
  </si>
  <si>
    <t>0002021033</t>
  </si>
  <si>
    <t>Ago-18-2021</t>
  </si>
  <si>
    <t>0002021035</t>
  </si>
  <si>
    <t>0002021036</t>
  </si>
  <si>
    <t>TOTAL RECURSOS INVERTIDOS GRATUIDAD MPAL</t>
  </si>
  <si>
    <t xml:space="preserve">Servicios públicos. fuente 2: Transferencias Nacionales                                                                                                                                                                                         </t>
  </si>
  <si>
    <t xml:space="preserve">22 7 2                </t>
  </si>
  <si>
    <t xml:space="preserve">CLORQUIMICOS LTDA.                                                                                                      </t>
  </si>
  <si>
    <t xml:space="preserve">MUNDIAL DE SERVICIOS JV SAS                                                                                             </t>
  </si>
  <si>
    <t xml:space="preserve">GONZALEZ SANCHEZ JOSE ANTONIO                                                                                           </t>
  </si>
  <si>
    <t xml:space="preserve">AVILA JAIRO ENRIQUE                                                                                                     </t>
  </si>
  <si>
    <t xml:space="preserve">809002262       </t>
  </si>
  <si>
    <t xml:space="preserve">900711507       </t>
  </si>
  <si>
    <t xml:space="preserve">93387522        </t>
  </si>
  <si>
    <t xml:space="preserve"> SERVICIO DE MANTENIMIENTO DE ZONAS VERDES Y JARDINERIA DE LA INSTITUCION</t>
  </si>
  <si>
    <t xml:space="preserve"> COMPRAVENTA DE INSUMOS PARA EL MANTENIMIENTO DE LA PISCINA DE LA INSTITUCION</t>
  </si>
  <si>
    <t xml:space="preserve"> MANTENIMIENTO Y ADECUACIONES LOCATIVAS EN LA PLANTA FISICA DE LA INSTITUCION</t>
  </si>
  <si>
    <t xml:space="preserve"> SERVICIO TECNICO COMO ENTRENADOR NATACION</t>
  </si>
  <si>
    <t xml:space="preserve"> SERVICIO DE MANTENIMIENTO ELECTRICO POR 90 DIAS EN LA INSTITUCION</t>
  </si>
  <si>
    <t xml:space="preserve"> SERVICIO DE INTERNET Y TELEFONO EN LA INSTITUCION</t>
  </si>
  <si>
    <t>Jul-13-2021</t>
  </si>
  <si>
    <t>Jul-21-2021</t>
  </si>
  <si>
    <t>Ago-30-2021</t>
  </si>
  <si>
    <t>Sep-10-2021</t>
  </si>
  <si>
    <t>Sep-28-2021</t>
  </si>
  <si>
    <t>2021029</t>
  </si>
  <si>
    <t>2021031</t>
  </si>
  <si>
    <t>2021032</t>
  </si>
  <si>
    <t>2021039</t>
  </si>
  <si>
    <t>2021041</t>
  </si>
  <si>
    <t>2021043</t>
  </si>
  <si>
    <t>0002021030</t>
  </si>
  <si>
    <t>0002021031</t>
  </si>
  <si>
    <t>Jul-27-2021</t>
  </si>
  <si>
    <t>0002021032</t>
  </si>
  <si>
    <t>0002021038</t>
  </si>
  <si>
    <t>Sep-13-2021</t>
  </si>
  <si>
    <t>0002021039</t>
  </si>
  <si>
    <t>0002021041</t>
  </si>
  <si>
    <t xml:space="preserve">Materiales y suministros   Fuente 3: Transferencias Municipales                                                                                                                                                                                 </t>
  </si>
  <si>
    <t xml:space="preserve">compra equipo - Fuente 3. transferencias Municipales                                                                                                                                                                                            </t>
  </si>
  <si>
    <t xml:space="preserve">22 2 3                </t>
  </si>
  <si>
    <t xml:space="preserve">22 1 3                </t>
  </si>
  <si>
    <t xml:space="preserve"> COMPRAVENTA DE INSUMOS PARA EL ASEO DE LA INSTITUCION</t>
  </si>
  <si>
    <t xml:space="preserve"> COMPRAVENTA DE SOPLADORAS PARA EL MTO DE LA INSTITUCION</t>
  </si>
  <si>
    <t>Jul-28-2021</t>
  </si>
  <si>
    <t>2021033</t>
  </si>
  <si>
    <t>2021042</t>
  </si>
  <si>
    <t>0002021034</t>
  </si>
  <si>
    <t>Sep-20-2021</t>
  </si>
  <si>
    <t>0002021040</t>
  </si>
  <si>
    <t>RECURSOS GRATUIDAD MUNICIPIO SGP - VIGENCIA 2021</t>
  </si>
  <si>
    <t>00893                      1249</t>
  </si>
  <si>
    <t>1 de Junio de 2021                                                       13  de Julio de 2021</t>
  </si>
  <si>
    <t>Resolucion  00893 Jun 1 /2021</t>
  </si>
  <si>
    <t>Resolucion  1249 Jul 13 /2021</t>
  </si>
  <si>
    <t>TOTAL RECURSOS ASIGNADOS_2021</t>
  </si>
  <si>
    <t>RECURSOS GRATUIDAD MUNIPIO - SGP 2021</t>
  </si>
  <si>
    <t xml:space="preserve">Rem. Serv. Tec. Fuente 6: Recursos Municipio Calidad SGP                                                                                                                                                                                        </t>
  </si>
  <si>
    <t xml:space="preserve">21 2 6                </t>
  </si>
  <si>
    <t xml:space="preserve"> SERVICIO TECNICO COMO ENTRENADOR BANDA MARCIAL</t>
  </si>
  <si>
    <t xml:space="preserve">FUERTES ARIAS ANDRES MAURICIO                                                                                           </t>
  </si>
  <si>
    <t xml:space="preserve">93398872        </t>
  </si>
  <si>
    <t>2021038</t>
  </si>
  <si>
    <t>0002021037</t>
  </si>
  <si>
    <r>
      <t xml:space="preserve">fueron ejecutados conforme a la normatividad en materia presupuestal y demás normas vigentes.  A continuación relaciono la forma en que se realizó la ejecución la cual fue apropiada  con corte a </t>
    </r>
    <r>
      <rPr>
        <b/>
        <sz val="10"/>
        <color indexed="8"/>
        <rFont val="Calibri"/>
        <family val="2"/>
      </rPr>
      <t xml:space="preserve"> DICIEMBRE 30 DE 2021</t>
    </r>
  </si>
  <si>
    <t xml:space="preserve"> MANTENIMIENTO DE ORNAMENTACION Y HUMEDADES EN LA PLATA FISICA DE LA INSTITUCION EDUCATIVA LICEO NACIONAL</t>
  </si>
  <si>
    <t xml:space="preserve"> COMPRAVENTA DE KIT DE DIPLOMAS Y MEDALLAS PARA LA GRADUACIÓN Y PROMOCIÓN 2021 DE LA INSTITUCIÓN EDUCATIVA LICEO NACIONAL</t>
  </si>
  <si>
    <t xml:space="preserve"> COMPRAVENTA DE EQUIPOS ELECTRONICOS PARA OFICINAS Y CONECTIVIDAD DE LA INSTITUCION</t>
  </si>
  <si>
    <t xml:space="preserve">93397653        </t>
  </si>
  <si>
    <t xml:space="preserve">ZARABANDA GARCIA JUAN CARLOS                                                                                            </t>
  </si>
  <si>
    <t xml:space="preserve">1110498679      </t>
  </si>
  <si>
    <t xml:space="preserve">RIOS CELY JESICA ANDREA                                                                                                 </t>
  </si>
  <si>
    <t xml:space="preserve">GORDILLO HAWER GILDARDO                                                                                                 </t>
  </si>
  <si>
    <t>Nov-04-2021</t>
  </si>
  <si>
    <t>Nov-10-2021</t>
  </si>
  <si>
    <t>Nov-25-2021</t>
  </si>
  <si>
    <t>2021047</t>
  </si>
  <si>
    <t>2021049</t>
  </si>
  <si>
    <t>2021054</t>
  </si>
  <si>
    <t>Nov-12-2021</t>
  </si>
  <si>
    <t>Nov-18-2021</t>
  </si>
  <si>
    <t>Dic-01-2021</t>
  </si>
  <si>
    <t>0002021047</t>
  </si>
  <si>
    <t>0002021048</t>
  </si>
  <si>
    <t>0002021052</t>
  </si>
  <si>
    <r>
      <t xml:space="preserve">fueron ejecutados conforme a la normatividad en materia presupuestal y demás normas vigentes.  A continuación relaciono la forma en que se realizó la ejecución la cual fue apropiada  en su totalidad con corte a   </t>
    </r>
    <r>
      <rPr>
        <b/>
        <sz val="10"/>
        <color indexed="8"/>
        <rFont val="Calibri"/>
        <family val="2"/>
      </rPr>
      <t>30 DE DICIEMBRE DE 2021.</t>
    </r>
  </si>
  <si>
    <t xml:space="preserve"> MANTENIMIENTO PREVENTIVO - CORRECTIVO DE EQUIPO ELECTRONICO DE SONIDO DE LA INSTITUCION EDUCATIVA LICEO NACIONAL</t>
  </si>
  <si>
    <t xml:space="preserve"> MANTENIMIENTO Y COMPRA DE ENROLLABLES</t>
  </si>
  <si>
    <t xml:space="preserve"> SERVICIO DE INTERNET Y ELEFONO MES OCTUBRE</t>
  </si>
  <si>
    <t xml:space="preserve"> COMPRAVENTA DE BOTIQUINES Y RECARGA DE EXTINTORES PARA LA INSTITUCION</t>
  </si>
  <si>
    <t xml:space="preserve">900023255       </t>
  </si>
  <si>
    <t xml:space="preserve">MEGASONIDO SAS                                                                                                          </t>
  </si>
  <si>
    <t xml:space="preserve">14236814        </t>
  </si>
  <si>
    <t xml:space="preserve">MORA MUÑOZ NELSON                                                                                                       </t>
  </si>
  <si>
    <t xml:space="preserve">1110553191      </t>
  </si>
  <si>
    <t xml:space="preserve">VANEGAS LEAL ANGY CAROLINA                                                                                              </t>
  </si>
  <si>
    <t>Oct-28-2021</t>
  </si>
  <si>
    <t>Nov-09-2021</t>
  </si>
  <si>
    <t>Nov-19-2021</t>
  </si>
  <si>
    <t>Nov-29-2021</t>
  </si>
  <si>
    <t>Nov-24-2021</t>
  </si>
  <si>
    <t>2021045</t>
  </si>
  <si>
    <t>2021048</t>
  </si>
  <si>
    <t>2021051</t>
  </si>
  <si>
    <t>2021056</t>
  </si>
  <si>
    <t>2021053</t>
  </si>
  <si>
    <t>0002021044</t>
  </si>
  <si>
    <t>0002021045</t>
  </si>
  <si>
    <t>0002021049</t>
  </si>
  <si>
    <t>0002021050</t>
  </si>
  <si>
    <t>0002021051</t>
  </si>
  <si>
    <t xml:space="preserve">22 3 3                </t>
  </si>
  <si>
    <t xml:space="preserve">Mantenimiento  Fuente 3: Transferencia Municipales                                                                                                                                                                                              </t>
  </si>
  <si>
    <t xml:space="preserve">22 6 3                </t>
  </si>
  <si>
    <t xml:space="preserve">Impresos y publicaciones. Fuente 3: Transferencia Municipales                                                                                                                                                                                   </t>
  </si>
  <si>
    <t xml:space="preserve"> OBRAS DE ADECUACION DE INSTALACION LAVAMANOS</t>
  </si>
  <si>
    <t xml:space="preserve"> SERVICIO DE HOSTIN Y MANTENIMIENTO PAGINA WEB</t>
  </si>
  <si>
    <t xml:space="preserve"> CERITIFICADO FACTURACION ELECTRONICA</t>
  </si>
  <si>
    <t xml:space="preserve">BINARY NETWORKS S.A.S                                                                                                   </t>
  </si>
  <si>
    <t xml:space="preserve">900371623       </t>
  </si>
  <si>
    <t>Sep-06-2021</t>
  </si>
  <si>
    <t>Oct-22-2021</t>
  </si>
  <si>
    <t>2021040</t>
  </si>
  <si>
    <t>2021044</t>
  </si>
  <si>
    <t>2021050</t>
  </si>
  <si>
    <t>Oct-05-2021</t>
  </si>
  <si>
    <t>0002021042</t>
  </si>
  <si>
    <t>0002021043</t>
  </si>
  <si>
    <t>0002021046</t>
  </si>
  <si>
    <r>
      <t xml:space="preserve">fueron ejecutados conforme a la normatividad en materia presupuestal y demás normas vigentes.  A continuación relaciono la forma en que se realizó la ejecución la cual fue apropiada  en su totalidad con corte a   </t>
    </r>
    <r>
      <rPr>
        <b/>
        <sz val="10"/>
        <color indexed="8"/>
        <rFont val="Calibri"/>
        <family val="2"/>
      </rPr>
      <t>30 DE DICIEMBREDE 2021.</t>
    </r>
  </si>
  <si>
    <t xml:space="preserve">22 3 6                </t>
  </si>
  <si>
    <t xml:space="preserve">Mantenimiento Fuente 6: Transferencias Municipales – Calidad SGP                                                                                                                                                                                </t>
  </si>
  <si>
    <t xml:space="preserve">22 1 6                </t>
  </si>
  <si>
    <t xml:space="preserve">compra equipo - Fuente 6: Recursos Municipio Calidad SGP                                                                                                                                                                                        </t>
  </si>
  <si>
    <t xml:space="preserve"> COMPRAVENTA INSTRUMENTOS MUSICALES PARA BANDA MUSICAL DE LA INSTITUCION</t>
  </si>
  <si>
    <t xml:space="preserve">COMERCIALIZADORA CASA MUSICAL J BLANCO SAS                                                                              </t>
  </si>
  <si>
    <t xml:space="preserve">901264297       </t>
  </si>
  <si>
    <t>Dic-07-2021</t>
  </si>
  <si>
    <t>Dic-02-2021</t>
  </si>
  <si>
    <t>2021057</t>
  </si>
  <si>
    <t>0002021053</t>
  </si>
  <si>
    <t>INGRESO DE RECURSOS GRAT MPIO - SGP 2021</t>
  </si>
  <si>
    <t xml:space="preserve">RECURSOS GRAT MPIO SGP INVERTIDOS  </t>
  </si>
  <si>
    <t>RECURSOS  GRATUIDA MPIO-SGP</t>
  </si>
  <si>
    <t xml:space="preserve">Materiales y suministros Transferencias municipales                                                                                                                                                            </t>
  </si>
  <si>
    <t>28 de enero de 2022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</si>
</sst>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[$$-240A]\ #,##0"/>
    <numFmt numFmtId="185" formatCode="_-* #,##0\ _€_-;\-* #,##0\ _€_-;_-* &quot;-&quot;??\ _€_-;_-@_-"/>
    <numFmt numFmtId="186" formatCode="_(* #,##0_);_(* \(#,##0\);_(* &quot;-&quot;??_);_(@_)"/>
    <numFmt numFmtId="187" formatCode="_(&quot;$&quot;\ * #,##0_);_(&quot;$&quot;\ * \(#,##0\);_(&quot;$&quot;\ * &quot;-&quot;??_);_(@_)"/>
    <numFmt numFmtId="188" formatCode="&quot;$&quot;\ #,##0;[Red]&quot;$&quot;\ \-#,##0"/>
    <numFmt numFmtId="189" formatCode="[$-C09]dddd\,\ d\ mmmm\ yyyy"/>
    <numFmt numFmtId="190" formatCode="[$-409]h:mm:ss\ AM/PM"/>
    <numFmt numFmtId="191" formatCode="#,##0;[Red]#,##0"/>
    <numFmt numFmtId="192" formatCode="#,##0.0000;[Red]#,##0.0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"/>
    <numFmt numFmtId="198" formatCode="#,##0.000000000"/>
    <numFmt numFmtId="199" formatCode="#,##0.00000000"/>
    <numFmt numFmtId="200" formatCode="#,##0.0000000"/>
    <numFmt numFmtId="201" formatCode="#,##0.000000"/>
    <numFmt numFmtId="202" formatCode="#,##0.00000"/>
    <numFmt numFmtId="203" formatCode="#,##0.0000"/>
    <numFmt numFmtId="204" formatCode="#,##0.000"/>
    <numFmt numFmtId="205" formatCode="yyyy/mm/dd;@"/>
    <numFmt numFmtId="206" formatCode="_-* #,##0_-;\-* #,##0_-;_-* &quot;-&quot;??_-;_-@_-"/>
    <numFmt numFmtId="207" formatCode="yyyy/mm/dd"/>
    <numFmt numFmtId="208" formatCode="_(&quot;$&quot;\ * #,##0.0_);_(&quot;$&quot;\ * \(#,##0.0\);_(&quot;$&quot;\ 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37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right"/>
    </xf>
    <xf numFmtId="3" fontId="59" fillId="0" borderId="0" xfId="0" applyNumberFormat="1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10" xfId="0" applyFont="1" applyBorder="1" applyAlignment="1">
      <alignment/>
    </xf>
    <xf numFmtId="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Border="1" applyAlignment="1">
      <alignment/>
    </xf>
    <xf numFmtId="0" fontId="59" fillId="0" borderId="12" xfId="0" applyFont="1" applyBorder="1" applyAlignment="1">
      <alignment/>
    </xf>
    <xf numFmtId="0" fontId="60" fillId="0" borderId="13" xfId="0" applyFont="1" applyBorder="1" applyAlignment="1">
      <alignment horizontal="left"/>
    </xf>
    <xf numFmtId="0" fontId="60" fillId="0" borderId="14" xfId="0" applyFont="1" applyBorder="1" applyAlignment="1">
      <alignment/>
    </xf>
    <xf numFmtId="3" fontId="60" fillId="0" borderId="14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14" fontId="59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86" fontId="59" fillId="0" borderId="0" xfId="49" applyNumberFormat="1" applyFont="1" applyAlignment="1">
      <alignment/>
    </xf>
    <xf numFmtId="186" fontId="59" fillId="0" borderId="16" xfId="49" applyNumberFormat="1" applyFont="1" applyBorder="1" applyAlignment="1">
      <alignment/>
    </xf>
    <xf numFmtId="186" fontId="59" fillId="0" borderId="17" xfId="49" applyNumberFormat="1" applyFont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184" fontId="6" fillId="0" borderId="0" xfId="49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185" fontId="26" fillId="0" borderId="0" xfId="49" applyNumberFormat="1" applyFont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" fillId="34" borderId="0" xfId="0" applyFont="1" applyFill="1" applyAlignment="1">
      <alignment horizontal="left"/>
    </xf>
    <xf numFmtId="186" fontId="60" fillId="0" borderId="0" xfId="49" applyNumberFormat="1" applyFont="1" applyAlignment="1">
      <alignment/>
    </xf>
    <xf numFmtId="0" fontId="60" fillId="0" borderId="0" xfId="49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/>
    </xf>
    <xf numFmtId="0" fontId="59" fillId="0" borderId="15" xfId="0" applyFont="1" applyBorder="1" applyAlignment="1">
      <alignment horizontal="left" vertical="center" wrapText="1"/>
    </xf>
    <xf numFmtId="0" fontId="59" fillId="35" borderId="15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/>
    </xf>
    <xf numFmtId="0" fontId="59" fillId="0" borderId="15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186" fontId="60" fillId="0" borderId="18" xfId="49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186" fontId="59" fillId="0" borderId="18" xfId="49" applyNumberFormat="1" applyFont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/>
    </xf>
    <xf numFmtId="3" fontId="59" fillId="0" borderId="0" xfId="0" applyNumberFormat="1" applyFont="1" applyFill="1" applyAlignment="1">
      <alignment horizontal="center"/>
    </xf>
    <xf numFmtId="3" fontId="59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186" fontId="26" fillId="0" borderId="0" xfId="49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86" fontId="59" fillId="0" borderId="0" xfId="49" applyNumberFormat="1" applyFont="1" applyFill="1" applyAlignment="1">
      <alignment/>
    </xf>
    <xf numFmtId="14" fontId="59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/>
    </xf>
    <xf numFmtId="179" fontId="33" fillId="0" borderId="15" xfId="0" applyNumberFormat="1" applyFont="1" applyBorder="1" applyAlignment="1">
      <alignment horizontal="right" vertical="center" wrapText="1"/>
    </xf>
    <xf numFmtId="0" fontId="33" fillId="0" borderId="15" xfId="0" applyFont="1" applyBorder="1" applyAlignment="1">
      <alignment horizontal="justify" vertical="justify" wrapText="1"/>
    </xf>
    <xf numFmtId="0" fontId="33" fillId="0" borderId="15" xfId="0" applyFont="1" applyBorder="1" applyAlignment="1">
      <alignment horizontal="justify" vertical="top" wrapText="1"/>
    </xf>
    <xf numFmtId="49" fontId="59" fillId="0" borderId="15" xfId="0" applyNumberFormat="1" applyFont="1" applyBorder="1" applyAlignment="1">
      <alignment horizontal="left" vertical="center"/>
    </xf>
    <xf numFmtId="49" fontId="59" fillId="0" borderId="15" xfId="0" applyNumberFormat="1" applyFont="1" applyBorder="1" applyAlignment="1">
      <alignment vertical="center"/>
    </xf>
    <xf numFmtId="186" fontId="59" fillId="0" borderId="0" xfId="0" applyNumberFormat="1" applyFont="1" applyAlignment="1">
      <alignment/>
    </xf>
    <xf numFmtId="0" fontId="60" fillId="0" borderId="11" xfId="0" applyFont="1" applyBorder="1" applyAlignment="1">
      <alignment horizontal="left" vertical="center"/>
    </xf>
    <xf numFmtId="187" fontId="59" fillId="0" borderId="0" xfId="0" applyNumberFormat="1" applyFont="1" applyBorder="1" applyAlignment="1">
      <alignment/>
    </xf>
    <xf numFmtId="0" fontId="59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60" fillId="35" borderId="15" xfId="0" applyFont="1" applyFill="1" applyBorder="1" applyAlignment="1">
      <alignment horizontal="right" vertical="center" wrapText="1"/>
    </xf>
    <xf numFmtId="179" fontId="33" fillId="0" borderId="19" xfId="0" applyNumberFormat="1" applyFont="1" applyBorder="1" applyAlignment="1">
      <alignment horizontal="right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32" fillId="35" borderId="0" xfId="0" applyNumberFormat="1" applyFont="1" applyFill="1" applyAlignment="1">
      <alignment horizontal="center" wrapText="1"/>
    </xf>
    <xf numFmtId="0" fontId="26" fillId="35" borderId="0" xfId="0" applyFont="1" applyFill="1" applyAlignment="1">
      <alignment wrapText="1"/>
    </xf>
    <xf numFmtId="14" fontId="27" fillId="35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0" fillId="36" borderId="15" xfId="0" applyFont="1" applyFill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3" fontId="59" fillId="0" borderId="19" xfId="0" applyNumberFormat="1" applyFont="1" applyBorder="1" applyAlignment="1">
      <alignment horizontal="left" vertical="center" wrapText="1"/>
    </xf>
    <xf numFmtId="3" fontId="59" fillId="0" borderId="20" xfId="0" applyNumberFormat="1" applyFont="1" applyBorder="1" applyAlignment="1">
      <alignment horizontal="left" vertical="center" wrapText="1"/>
    </xf>
    <xf numFmtId="0" fontId="60" fillId="0" borderId="0" xfId="0" applyFont="1" applyFill="1" applyAlignment="1">
      <alignment horizontal="left"/>
    </xf>
    <xf numFmtId="0" fontId="59" fillId="0" borderId="12" xfId="0" applyFont="1" applyBorder="1" applyAlignment="1">
      <alignment horizontal="left" wrapText="1"/>
    </xf>
    <xf numFmtId="4" fontId="59" fillId="0" borderId="0" xfId="0" applyNumberFormat="1" applyFont="1" applyFill="1" applyAlignment="1">
      <alignment/>
    </xf>
    <xf numFmtId="183" fontId="35" fillId="0" borderId="0" xfId="51" applyNumberFormat="1" applyFont="1" applyFill="1" applyAlignment="1">
      <alignment horizontal="left"/>
    </xf>
    <xf numFmtId="186" fontId="59" fillId="0" borderId="21" xfId="49" applyNumberFormat="1" applyFont="1" applyBorder="1" applyAlignment="1">
      <alignment horizontal="right" vertical="center" wrapText="1"/>
    </xf>
    <xf numFmtId="49" fontId="59" fillId="0" borderId="21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center" vertical="center" wrapText="1"/>
    </xf>
    <xf numFmtId="49" fontId="59" fillId="0" borderId="21" xfId="0" applyNumberFormat="1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wrapText="1"/>
    </xf>
    <xf numFmtId="0" fontId="59" fillId="0" borderId="15" xfId="0" applyFont="1" applyBorder="1" applyAlignment="1">
      <alignment horizontal="left" wrapText="1"/>
    </xf>
    <xf numFmtId="49" fontId="59" fillId="0" borderId="15" xfId="0" applyNumberFormat="1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left" vertical="center" wrapText="1"/>
    </xf>
    <xf numFmtId="186" fontId="60" fillId="0" borderId="15" xfId="49" applyNumberFormat="1" applyFont="1" applyBorder="1" applyAlignment="1">
      <alignment horizontal="right" vertical="center" wrapText="1"/>
    </xf>
    <xf numFmtId="14" fontId="59" fillId="0" borderId="22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right" vertical="center" wrapText="1"/>
    </xf>
    <xf numFmtId="186" fontId="60" fillId="0" borderId="22" xfId="49" applyNumberFormat="1" applyFont="1" applyBorder="1" applyAlignment="1">
      <alignment horizontal="right" vertical="center" wrapText="1"/>
    </xf>
    <xf numFmtId="49" fontId="59" fillId="0" borderId="23" xfId="0" applyNumberFormat="1" applyFont="1" applyBorder="1" applyAlignment="1">
      <alignment horizontal="left" vertical="center" wrapText="1"/>
    </xf>
    <xf numFmtId="49" fontId="59" fillId="0" borderId="24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9" fontId="0" fillId="0" borderId="15" xfId="0" applyNumberFormat="1" applyBorder="1" applyAlignment="1">
      <alignment horizontal="left" wrapText="1"/>
    </xf>
    <xf numFmtId="14" fontId="59" fillId="0" borderId="2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left" vertical="center" wrapText="1"/>
    </xf>
    <xf numFmtId="0" fontId="59" fillId="35" borderId="15" xfId="0" applyFont="1" applyFill="1" applyBorder="1" applyAlignment="1">
      <alignment horizontal="right" vertical="center" wrapText="1"/>
    </xf>
    <xf numFmtId="186" fontId="60" fillId="0" borderId="19" xfId="49" applyNumberFormat="1" applyFont="1" applyBorder="1" applyAlignment="1">
      <alignment horizontal="right" vertical="center" wrapText="1"/>
    </xf>
    <xf numFmtId="179" fontId="59" fillId="35" borderId="15" xfId="0" applyNumberFormat="1" applyFont="1" applyFill="1" applyBorder="1" applyAlignment="1">
      <alignment horizontal="right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0" fontId="59" fillId="0" borderId="26" xfId="0" applyFont="1" applyBorder="1" applyAlignment="1">
      <alignment/>
    </xf>
    <xf numFmtId="0" fontId="61" fillId="0" borderId="27" xfId="0" applyFont="1" applyBorder="1" applyAlignment="1">
      <alignment horizontal="center" vertical="center" wrapText="1"/>
    </xf>
    <xf numFmtId="0" fontId="61" fillId="5" borderId="27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/>
    </xf>
    <xf numFmtId="0" fontId="61" fillId="0" borderId="28" xfId="0" applyFont="1" applyBorder="1" applyAlignment="1">
      <alignment horizontal="center" vertical="center" wrapText="1"/>
    </xf>
    <xf numFmtId="3" fontId="59" fillId="0" borderId="0" xfId="0" applyNumberFormat="1" applyFont="1" applyBorder="1" applyAlignment="1">
      <alignment horizontal="center"/>
    </xf>
    <xf numFmtId="0" fontId="59" fillId="0" borderId="29" xfId="0" applyFont="1" applyBorder="1" applyAlignment="1">
      <alignment/>
    </xf>
    <xf numFmtId="0" fontId="59" fillId="5" borderId="0" xfId="0" applyFont="1" applyFill="1" applyBorder="1" applyAlignment="1">
      <alignment/>
    </xf>
    <xf numFmtId="187" fontId="59" fillId="0" borderId="30" xfId="0" applyNumberFormat="1" applyFont="1" applyBorder="1" applyAlignment="1">
      <alignment/>
    </xf>
    <xf numFmtId="183" fontId="60" fillId="0" borderId="0" xfId="0" applyNumberFormat="1" applyFont="1" applyBorder="1" applyAlignment="1">
      <alignment/>
    </xf>
    <xf numFmtId="183" fontId="59" fillId="5" borderId="0" xfId="0" applyNumberFormat="1" applyFont="1" applyFill="1" applyBorder="1" applyAlignment="1">
      <alignment/>
    </xf>
    <xf numFmtId="3" fontId="59" fillId="0" borderId="30" xfId="0" applyNumberFormat="1" applyFont="1" applyBorder="1" applyAlignment="1">
      <alignment horizontal="right" vertical="center"/>
    </xf>
    <xf numFmtId="3" fontId="59" fillId="0" borderId="0" xfId="0" applyNumberFormat="1" applyFont="1" applyBorder="1" applyAlignment="1">
      <alignment horizontal="right" vertical="center"/>
    </xf>
    <xf numFmtId="0" fontId="60" fillId="0" borderId="12" xfId="0" applyFont="1" applyBorder="1" applyAlignment="1">
      <alignment horizontal="left" wrapText="1"/>
    </xf>
    <xf numFmtId="3" fontId="61" fillId="5" borderId="0" xfId="0" applyNumberFormat="1" applyFont="1" applyFill="1" applyBorder="1" applyAlignment="1">
      <alignment/>
    </xf>
    <xf numFmtId="3" fontId="59" fillId="0" borderId="31" xfId="0" applyNumberFormat="1" applyFont="1" applyBorder="1" applyAlignment="1">
      <alignment horizontal="right" vertical="center"/>
    </xf>
    <xf numFmtId="4" fontId="59" fillId="0" borderId="31" xfId="0" applyNumberFormat="1" applyFont="1" applyBorder="1" applyAlignment="1">
      <alignment horizontal="right" vertical="center"/>
    </xf>
    <xf numFmtId="0" fontId="60" fillId="0" borderId="32" xfId="0" applyFont="1" applyBorder="1" applyAlignment="1">
      <alignment/>
    </xf>
    <xf numFmtId="44" fontId="60" fillId="0" borderId="33" xfId="0" applyNumberFormat="1" applyFont="1" applyBorder="1" applyAlignment="1">
      <alignment/>
    </xf>
    <xf numFmtId="3" fontId="60" fillId="0" borderId="33" xfId="0" applyNumberFormat="1" applyFont="1" applyBorder="1" applyAlignment="1">
      <alignment/>
    </xf>
    <xf numFmtId="183" fontId="58" fillId="0" borderId="34" xfId="51" applyNumberFormat="1" applyFont="1" applyBorder="1" applyAlignment="1">
      <alignment horizontal="right" vertical="center"/>
    </xf>
    <xf numFmtId="183" fontId="58" fillId="0" borderId="0" xfId="51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186" fontId="37" fillId="0" borderId="15" xfId="49" applyNumberFormat="1" applyFont="1" applyBorder="1" applyAlignment="1">
      <alignment horizontal="right" vertical="center" wrapText="1"/>
    </xf>
    <xf numFmtId="0" fontId="32" fillId="35" borderId="0" xfId="0" applyFont="1" applyFill="1" applyAlignment="1">
      <alignment horizontal="left" wrapText="1"/>
    </xf>
    <xf numFmtId="0" fontId="60" fillId="0" borderId="0" xfId="0" applyFont="1" applyBorder="1" applyAlignment="1">
      <alignment horizontal="left"/>
    </xf>
    <xf numFmtId="44" fontId="60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186" fontId="60" fillId="0" borderId="0" xfId="49" applyNumberFormat="1" applyFont="1" applyBorder="1" applyAlignment="1">
      <alignment/>
    </xf>
    <xf numFmtId="0" fontId="33" fillId="0" borderId="0" xfId="0" applyFont="1" applyFill="1" applyAlignment="1">
      <alignment horizontal="left"/>
    </xf>
    <xf numFmtId="0" fontId="59" fillId="35" borderId="15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wrapText="1"/>
    </xf>
    <xf numFmtId="183" fontId="59" fillId="0" borderId="0" xfId="0" applyNumberFormat="1" applyFont="1" applyBorder="1" applyAlignment="1">
      <alignment/>
    </xf>
    <xf numFmtId="0" fontId="59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0" fontId="60" fillId="36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14" fontId="27" fillId="35" borderId="0" xfId="0" applyNumberFormat="1" applyFont="1" applyFill="1" applyAlignment="1">
      <alignment horizontal="center" wrapText="1"/>
    </xf>
    <xf numFmtId="0" fontId="63" fillId="0" borderId="0" xfId="0" applyFont="1" applyAlignment="1">
      <alignment/>
    </xf>
    <xf numFmtId="179" fontId="33" fillId="0" borderId="19" xfId="0" applyNumberFormat="1" applyFont="1" applyFill="1" applyBorder="1" applyAlignment="1">
      <alignment horizontal="right" vertical="center" wrapText="1"/>
    </xf>
    <xf numFmtId="14" fontId="0" fillId="0" borderId="15" xfId="0" applyNumberFormat="1" applyBorder="1" applyAlignment="1">
      <alignment horizontal="center" vertical="center" wrapText="1"/>
    </xf>
    <xf numFmtId="179" fontId="59" fillId="35" borderId="15" xfId="0" applyNumberFormat="1" applyFont="1" applyFill="1" applyBorder="1" applyAlignment="1">
      <alignment horizontal="left" vertical="center" wrapText="1"/>
    </xf>
    <xf numFmtId="186" fontId="59" fillId="0" borderId="15" xfId="49" applyNumberFormat="1" applyFont="1" applyBorder="1" applyAlignment="1">
      <alignment horizontal="right" vertical="center" wrapText="1"/>
    </xf>
    <xf numFmtId="185" fontId="33" fillId="0" borderId="0" xfId="49" applyNumberFormat="1" applyFont="1" applyBorder="1" applyAlignment="1">
      <alignment horizontal="center" vertical="center" wrapText="1"/>
    </xf>
    <xf numFmtId="186" fontId="58" fillId="0" borderId="15" xfId="49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wrapText="1"/>
    </xf>
    <xf numFmtId="3" fontId="59" fillId="0" borderId="16" xfId="0" applyNumberFormat="1" applyFont="1" applyBorder="1" applyAlignment="1">
      <alignment horizontal="center"/>
    </xf>
    <xf numFmtId="186" fontId="60" fillId="0" borderId="16" xfId="49" applyNumberFormat="1" applyFont="1" applyBorder="1" applyAlignment="1">
      <alignment/>
    </xf>
    <xf numFmtId="187" fontId="59" fillId="0" borderId="0" xfId="0" applyNumberFormat="1" applyFont="1" applyAlignment="1">
      <alignment/>
    </xf>
    <xf numFmtId="187" fontId="60" fillId="0" borderId="17" xfId="0" applyNumberFormat="1" applyFont="1" applyBorder="1" applyAlignment="1">
      <alignment/>
    </xf>
    <xf numFmtId="0" fontId="59" fillId="0" borderId="12" xfId="0" applyFont="1" applyBorder="1" applyAlignment="1">
      <alignment horizontal="left"/>
    </xf>
    <xf numFmtId="3" fontId="59" fillId="0" borderId="17" xfId="0" applyNumberFormat="1" applyFont="1" applyBorder="1" applyAlignment="1">
      <alignment horizontal="right" vertical="center"/>
    </xf>
    <xf numFmtId="3" fontId="59" fillId="0" borderId="14" xfId="0" applyNumberFormat="1" applyFont="1" applyBorder="1" applyAlignment="1">
      <alignment horizontal="right" vertical="center"/>
    </xf>
    <xf numFmtId="3" fontId="59" fillId="0" borderId="18" xfId="0" applyNumberFormat="1" applyFont="1" applyBorder="1" applyAlignment="1">
      <alignment horizontal="right" vertical="center"/>
    </xf>
    <xf numFmtId="187" fontId="58" fillId="0" borderId="14" xfId="51" applyNumberFormat="1" applyFont="1" applyBorder="1" applyAlignment="1">
      <alignment horizontal="right" vertical="center"/>
    </xf>
    <xf numFmtId="187" fontId="58" fillId="0" borderId="18" xfId="51" applyNumberFormat="1" applyFont="1" applyBorder="1" applyAlignment="1">
      <alignment horizontal="right" vertical="center"/>
    </xf>
    <xf numFmtId="186" fontId="59" fillId="0" borderId="0" xfId="0" applyNumberFormat="1" applyFont="1" applyFill="1" applyAlignment="1">
      <alignment horizontal="center"/>
    </xf>
    <xf numFmtId="0" fontId="27" fillId="34" borderId="0" xfId="0" applyFont="1" applyFill="1" applyAlignment="1">
      <alignment horizontal="left"/>
    </xf>
    <xf numFmtId="4" fontId="0" fillId="0" borderId="15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vertical="center"/>
    </xf>
    <xf numFmtId="0" fontId="33" fillId="0" borderId="15" xfId="0" applyFont="1" applyFill="1" applyBorder="1" applyAlignment="1">
      <alignment horizontal="left" vertical="center" wrapText="1"/>
    </xf>
    <xf numFmtId="49" fontId="0" fillId="35" borderId="15" xfId="0" applyNumberFormat="1" applyFill="1" applyBorder="1" applyAlignment="1">
      <alignment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0" fontId="60" fillId="36" borderId="15" xfId="0" applyFont="1" applyFill="1" applyBorder="1" applyAlignment="1">
      <alignment horizontal="center" vertical="center" wrapText="1"/>
    </xf>
    <xf numFmtId="49" fontId="0" fillId="35" borderId="15" xfId="0" applyNumberFormat="1" applyFill="1" applyBorder="1" applyAlignment="1">
      <alignment/>
    </xf>
    <xf numFmtId="49" fontId="0" fillId="35" borderId="15" xfId="0" applyNumberFormat="1" applyFill="1" applyBorder="1" applyAlignment="1">
      <alignment wrapText="1"/>
    </xf>
    <xf numFmtId="4" fontId="0" fillId="35" borderId="15" xfId="0" applyNumberFormat="1" applyFill="1" applyBorder="1" applyAlignment="1">
      <alignment/>
    </xf>
    <xf numFmtId="0" fontId="0" fillId="0" borderId="0" xfId="0" applyAlignment="1">
      <alignment horizontal="left"/>
    </xf>
    <xf numFmtId="0" fontId="5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2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14" fontId="27" fillId="35" borderId="0" xfId="0" applyNumberFormat="1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49" fontId="0" fillId="0" borderId="15" xfId="0" applyNumberFormat="1" applyBorder="1" applyAlignment="1">
      <alignment horizontal="right" vertical="center"/>
    </xf>
    <xf numFmtId="4" fontId="0" fillId="0" borderId="15" xfId="0" applyNumberFormat="1" applyBorder="1" applyAlignment="1">
      <alignment vertical="center"/>
    </xf>
    <xf numFmtId="0" fontId="33" fillId="0" borderId="15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187" fontId="59" fillId="0" borderId="0" xfId="0" applyNumberFormat="1" applyFont="1" applyAlignment="1">
      <alignment/>
    </xf>
    <xf numFmtId="187" fontId="60" fillId="0" borderId="17" xfId="0" applyNumberFormat="1" applyFont="1" applyBorder="1" applyAlignment="1">
      <alignment/>
    </xf>
    <xf numFmtId="0" fontId="59" fillId="0" borderId="12" xfId="0" applyFont="1" applyBorder="1" applyAlignment="1">
      <alignment/>
    </xf>
    <xf numFmtId="0" fontId="60" fillId="0" borderId="0" xfId="0" applyFont="1" applyAlignment="1">
      <alignment/>
    </xf>
    <xf numFmtId="3" fontId="59" fillId="0" borderId="0" xfId="0" applyNumberFormat="1" applyFont="1" applyAlignment="1">
      <alignment horizontal="right" vertical="center"/>
    </xf>
    <xf numFmtId="3" fontId="59" fillId="0" borderId="14" xfId="0" applyNumberFormat="1" applyFont="1" applyBorder="1" applyAlignment="1">
      <alignment/>
    </xf>
    <xf numFmtId="0" fontId="60" fillId="0" borderId="14" xfId="0" applyFont="1" applyBorder="1" applyAlignment="1">
      <alignment/>
    </xf>
    <xf numFmtId="3" fontId="60" fillId="0" borderId="14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0" fillId="0" borderId="0" xfId="0" applyAlignment="1">
      <alignment horizontal="right"/>
    </xf>
    <xf numFmtId="0" fontId="62" fillId="0" borderId="0" xfId="0" applyFont="1" applyAlignment="1">
      <alignment/>
    </xf>
    <xf numFmtId="3" fontId="59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61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186" fontId="59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1" fontId="28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vertical="center"/>
    </xf>
    <xf numFmtId="49" fontId="0" fillId="35" borderId="15" xfId="0" applyNumberFormat="1" applyFill="1" applyBorder="1" applyAlignment="1">
      <alignment vertical="center"/>
    </xf>
    <xf numFmtId="4" fontId="0" fillId="35" borderId="0" xfId="0" applyNumberFormat="1" applyFill="1" applyAlignment="1">
      <alignment/>
    </xf>
    <xf numFmtId="0" fontId="33" fillId="35" borderId="15" xfId="0" applyFont="1" applyFill="1" applyBorder="1" applyAlignment="1">
      <alignment horizontal="left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0" fontId="60" fillId="36" borderId="15" xfId="0" applyFont="1" applyFill="1" applyBorder="1" applyAlignment="1">
      <alignment horizontal="center" vertical="center" wrapText="1"/>
    </xf>
    <xf numFmtId="0" fontId="26" fillId="35" borderId="0" xfId="0" applyFont="1" applyFill="1" applyAlignment="1">
      <alignment horizontal="left"/>
    </xf>
    <xf numFmtId="0" fontId="32" fillId="35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" fontId="0" fillId="35" borderId="15" xfId="0" applyNumberFormat="1" applyFill="1" applyBorder="1" applyAlignment="1">
      <alignment wrapText="1"/>
    </xf>
    <xf numFmtId="49" fontId="0" fillId="35" borderId="22" xfId="0" applyNumberFormat="1" applyFill="1" applyBorder="1" applyAlignment="1">
      <alignment vertical="center"/>
    </xf>
    <xf numFmtId="49" fontId="0" fillId="35" borderId="22" xfId="0" applyNumberFormat="1" applyFill="1" applyBorder="1" applyAlignment="1">
      <alignment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/>
    </xf>
    <xf numFmtId="0" fontId="33" fillId="35" borderId="15" xfId="0" applyFont="1" applyFill="1" applyBorder="1" applyAlignment="1">
      <alignment horizontal="center" vertical="center" wrapText="1"/>
    </xf>
    <xf numFmtId="3" fontId="59" fillId="35" borderId="15" xfId="0" applyNumberFormat="1" applyFont="1" applyFill="1" applyBorder="1" applyAlignment="1">
      <alignment horizontal="center" vertical="center" wrapText="1"/>
    </xf>
    <xf numFmtId="49" fontId="0" fillId="35" borderId="19" xfId="0" applyNumberFormat="1" applyFill="1" applyBorder="1" applyAlignment="1">
      <alignment horizontal="left" wrapText="1"/>
    </xf>
    <xf numFmtId="49" fontId="0" fillId="35" borderId="20" xfId="0" applyNumberFormat="1" applyFill="1" applyBorder="1" applyAlignment="1">
      <alignment horizontal="left" wrapText="1"/>
    </xf>
    <xf numFmtId="49" fontId="0" fillId="0" borderId="19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35" borderId="35" xfId="0" applyNumberFormat="1" applyFill="1" applyBorder="1" applyAlignment="1">
      <alignment wrapText="1"/>
    </xf>
    <xf numFmtId="0" fontId="59" fillId="35" borderId="20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wrapText="1"/>
    </xf>
    <xf numFmtId="3" fontId="62" fillId="0" borderId="0" xfId="0" applyNumberFormat="1" applyFont="1" applyBorder="1" applyAlignment="1">
      <alignment horizontal="right" vertical="center"/>
    </xf>
    <xf numFmtId="49" fontId="0" fillId="0" borderId="15" xfId="0" applyNumberFormat="1" applyFill="1" applyBorder="1" applyAlignment="1">
      <alignment wrapText="1"/>
    </xf>
    <xf numFmtId="49" fontId="0" fillId="35" borderId="15" xfId="0" applyNumberFormat="1" applyFill="1" applyBorder="1" applyAlignment="1">
      <alignment horizontal="left" wrapText="1"/>
    </xf>
    <xf numFmtId="3" fontId="59" fillId="35" borderId="15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 wrapText="1"/>
    </xf>
    <xf numFmtId="49" fontId="0" fillId="0" borderId="20" xfId="0" applyNumberFormat="1" applyBorder="1" applyAlignment="1">
      <alignment horizontal="left" wrapText="1"/>
    </xf>
    <xf numFmtId="3" fontId="59" fillId="0" borderId="15" xfId="0" applyNumberFormat="1" applyFont="1" applyBorder="1" applyAlignment="1">
      <alignment horizontal="center" vertical="center" wrapText="1"/>
    </xf>
    <xf numFmtId="49" fontId="0" fillId="35" borderId="19" xfId="0" applyNumberFormat="1" applyFill="1" applyBorder="1" applyAlignment="1">
      <alignment horizontal="left" wrapText="1"/>
    </xf>
    <xf numFmtId="49" fontId="0" fillId="35" borderId="20" xfId="0" applyNumberFormat="1" applyFill="1" applyBorder="1" applyAlignment="1">
      <alignment horizontal="left" wrapText="1"/>
    </xf>
    <xf numFmtId="0" fontId="59" fillId="0" borderId="0" xfId="0" applyFont="1" applyFill="1" applyAlignment="1">
      <alignment horizontal="center"/>
    </xf>
    <xf numFmtId="0" fontId="6" fillId="33" borderId="19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3" fontId="6" fillId="33" borderId="15" xfId="0" applyNumberFormat="1" applyFont="1" applyFill="1" applyBorder="1" applyAlignment="1">
      <alignment horizontal="center"/>
    </xf>
    <xf numFmtId="0" fontId="61" fillId="0" borderId="36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3" fontId="59" fillId="0" borderId="20" xfId="0" applyNumberFormat="1" applyFont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39" fillId="35" borderId="19" xfId="0" applyFont="1" applyFill="1" applyBorder="1" applyAlignment="1">
      <alignment horizontal="right" vertical="center" wrapText="1"/>
    </xf>
    <xf numFmtId="0" fontId="39" fillId="35" borderId="35" xfId="0" applyFont="1" applyFill="1" applyBorder="1" applyAlignment="1">
      <alignment horizontal="right" vertical="center" wrapText="1"/>
    </xf>
    <xf numFmtId="0" fontId="39" fillId="35" borderId="20" xfId="0" applyFont="1" applyFill="1" applyBorder="1" applyAlignment="1">
      <alignment horizontal="right" vertical="center"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60" fillId="37" borderId="19" xfId="0" applyFont="1" applyFill="1" applyBorder="1" applyAlignment="1">
      <alignment horizontal="left" vertical="center" wrapText="1"/>
    </xf>
    <xf numFmtId="0" fontId="60" fillId="37" borderId="35" xfId="0" applyFont="1" applyFill="1" applyBorder="1" applyAlignment="1">
      <alignment horizontal="left" vertical="center" wrapText="1"/>
    </xf>
    <xf numFmtId="0" fontId="60" fillId="37" borderId="20" xfId="0" applyFont="1" applyFill="1" applyBorder="1" applyAlignment="1">
      <alignment horizontal="left" vertical="center" wrapText="1"/>
    </xf>
    <xf numFmtId="49" fontId="59" fillId="0" borderId="38" xfId="0" applyNumberFormat="1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center" vertical="center" wrapText="1"/>
    </xf>
    <xf numFmtId="49" fontId="59" fillId="0" borderId="20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3" fontId="59" fillId="0" borderId="19" xfId="0" applyNumberFormat="1" applyFont="1" applyBorder="1" applyAlignment="1">
      <alignment horizontal="left" vertical="center" wrapText="1"/>
    </xf>
    <xf numFmtId="3" fontId="59" fillId="0" borderId="20" xfId="0" applyNumberFormat="1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0" fillId="36" borderId="15" xfId="0" applyFont="1" applyFill="1" applyBorder="1" applyAlignment="1">
      <alignment horizontal="center"/>
    </xf>
    <xf numFmtId="0" fontId="60" fillId="36" borderId="15" xfId="0" applyFont="1" applyFill="1" applyBorder="1" applyAlignment="1">
      <alignment horizontal="center" vertical="center" wrapText="1"/>
    </xf>
    <xf numFmtId="0" fontId="60" fillId="36" borderId="22" xfId="0" applyFont="1" applyFill="1" applyBorder="1" applyAlignment="1">
      <alignment horizontal="center" vertical="center" wrapText="1"/>
    </xf>
    <xf numFmtId="0" fontId="60" fillId="36" borderId="25" xfId="0" applyFont="1" applyFill="1" applyBorder="1" applyAlignment="1">
      <alignment horizontal="center" vertical="center" wrapText="1"/>
    </xf>
    <xf numFmtId="3" fontId="60" fillId="36" borderId="15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/>
    </xf>
    <xf numFmtId="183" fontId="35" fillId="0" borderId="0" xfId="51" applyNumberFormat="1" applyFont="1" applyFill="1" applyAlignment="1">
      <alignment horizontal="left"/>
    </xf>
    <xf numFmtId="0" fontId="32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3" fontId="33" fillId="0" borderId="15" xfId="0" applyNumberFormat="1" applyFont="1" applyBorder="1" applyAlignment="1">
      <alignment horizontal="center" vertical="center" wrapText="1"/>
    </xf>
    <xf numFmtId="49" fontId="0" fillId="35" borderId="15" xfId="0" applyNumberFormat="1" applyFont="1" applyFill="1" applyBorder="1" applyAlignment="1">
      <alignment horizontal="left" vertical="center" wrapText="1"/>
    </xf>
    <xf numFmtId="3" fontId="33" fillId="35" borderId="15" xfId="0" applyNumberFormat="1" applyFont="1" applyFill="1" applyBorder="1" applyAlignment="1">
      <alignment horizontal="center" vertical="center" wrapText="1"/>
    </xf>
    <xf numFmtId="49" fontId="0" fillId="35" borderId="19" xfId="0" applyNumberFormat="1" applyFont="1" applyFill="1" applyBorder="1" applyAlignment="1">
      <alignment horizontal="left" vertical="center" wrapText="1"/>
    </xf>
    <xf numFmtId="49" fontId="0" fillId="35" borderId="20" xfId="0" applyNumberFormat="1" applyFont="1" applyFill="1" applyBorder="1" applyAlignment="1">
      <alignment horizontal="left" vertical="center" wrapText="1"/>
    </xf>
    <xf numFmtId="187" fontId="29" fillId="38" borderId="0" xfId="51" applyNumberFormat="1" applyFont="1" applyFill="1" applyAlignment="1">
      <alignment horizontal="right"/>
    </xf>
    <xf numFmtId="0" fontId="26" fillId="35" borderId="0" xfId="0" applyFont="1" applyFill="1" applyAlignment="1">
      <alignment horizontal="left"/>
    </xf>
    <xf numFmtId="0" fontId="32" fillId="35" borderId="0" xfId="0" applyFont="1" applyFill="1" applyAlignment="1">
      <alignment horizontal="center"/>
    </xf>
    <xf numFmtId="0" fontId="2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3" fontId="59" fillId="35" borderId="15" xfId="0" applyNumberFormat="1" applyFont="1" applyFill="1" applyBorder="1" applyAlignment="1">
      <alignment horizontal="left" vertical="center" wrapText="1"/>
    </xf>
    <xf numFmtId="49" fontId="0" fillId="35" borderId="15" xfId="0" applyNumberForma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7.emf" /><Relationship Id="rId2" Type="http://schemas.openxmlformats.org/officeDocument/2006/relationships/image" Target="../media/image95.emf" /><Relationship Id="rId3" Type="http://schemas.openxmlformats.org/officeDocument/2006/relationships/image" Target="../media/image94.emf" /><Relationship Id="rId4" Type="http://schemas.openxmlformats.org/officeDocument/2006/relationships/image" Target="../media/image93.emf" /><Relationship Id="rId5" Type="http://schemas.openxmlformats.org/officeDocument/2006/relationships/image" Target="../media/image96.emf" /><Relationship Id="rId6" Type="http://schemas.openxmlformats.org/officeDocument/2006/relationships/image" Target="../media/image92.emf" /><Relationship Id="rId7" Type="http://schemas.openxmlformats.org/officeDocument/2006/relationships/image" Target="../media/image91.emf" /><Relationship Id="rId8" Type="http://schemas.openxmlformats.org/officeDocument/2006/relationships/image" Target="../media/image90.emf" /><Relationship Id="rId9" Type="http://schemas.openxmlformats.org/officeDocument/2006/relationships/image" Target="../media/image89.emf" /><Relationship Id="rId10" Type="http://schemas.openxmlformats.org/officeDocument/2006/relationships/image" Target="../media/image88.emf" /><Relationship Id="rId11" Type="http://schemas.openxmlformats.org/officeDocument/2006/relationships/image" Target="../media/image87.emf" /><Relationship Id="rId12" Type="http://schemas.openxmlformats.org/officeDocument/2006/relationships/image" Target="../media/image86.emf" /><Relationship Id="rId13" Type="http://schemas.openxmlformats.org/officeDocument/2006/relationships/image" Target="../media/image85.emf" /><Relationship Id="rId14" Type="http://schemas.openxmlformats.org/officeDocument/2006/relationships/image" Target="../media/image84.emf" /><Relationship Id="rId15" Type="http://schemas.openxmlformats.org/officeDocument/2006/relationships/image" Target="../media/image83.emf" /><Relationship Id="rId16" Type="http://schemas.openxmlformats.org/officeDocument/2006/relationships/image" Target="../media/image82.emf" /><Relationship Id="rId17" Type="http://schemas.openxmlformats.org/officeDocument/2006/relationships/image" Target="../media/image81.emf" /><Relationship Id="rId18" Type="http://schemas.openxmlformats.org/officeDocument/2006/relationships/image" Target="../media/image80.emf" /><Relationship Id="rId19" Type="http://schemas.openxmlformats.org/officeDocument/2006/relationships/image" Target="../media/image79.emf" /><Relationship Id="rId20" Type="http://schemas.openxmlformats.org/officeDocument/2006/relationships/image" Target="../media/image78.emf" /><Relationship Id="rId21" Type="http://schemas.openxmlformats.org/officeDocument/2006/relationships/image" Target="../media/image77.emf" /><Relationship Id="rId22" Type="http://schemas.openxmlformats.org/officeDocument/2006/relationships/image" Target="../media/image76.emf" /><Relationship Id="rId23" Type="http://schemas.openxmlformats.org/officeDocument/2006/relationships/image" Target="../media/image75.emf" /><Relationship Id="rId24" Type="http://schemas.openxmlformats.org/officeDocument/2006/relationships/image" Target="../media/image7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3.emf" /><Relationship Id="rId2" Type="http://schemas.openxmlformats.org/officeDocument/2006/relationships/image" Target="../media/image71.emf" /><Relationship Id="rId3" Type="http://schemas.openxmlformats.org/officeDocument/2006/relationships/image" Target="../media/image70.emf" /><Relationship Id="rId4" Type="http://schemas.openxmlformats.org/officeDocument/2006/relationships/image" Target="../media/image69.emf" /><Relationship Id="rId5" Type="http://schemas.openxmlformats.org/officeDocument/2006/relationships/image" Target="../media/image72.emf" /><Relationship Id="rId6" Type="http://schemas.openxmlformats.org/officeDocument/2006/relationships/image" Target="../media/image45.emf" /><Relationship Id="rId7" Type="http://schemas.openxmlformats.org/officeDocument/2006/relationships/image" Target="../media/image68.emf" /><Relationship Id="rId8" Type="http://schemas.openxmlformats.org/officeDocument/2006/relationships/image" Target="../media/image67.emf" /><Relationship Id="rId9" Type="http://schemas.openxmlformats.org/officeDocument/2006/relationships/image" Target="../media/image66.emf" /><Relationship Id="rId10" Type="http://schemas.openxmlformats.org/officeDocument/2006/relationships/image" Target="../media/image65.emf" /><Relationship Id="rId11" Type="http://schemas.openxmlformats.org/officeDocument/2006/relationships/image" Target="../media/image64.emf" /><Relationship Id="rId12" Type="http://schemas.openxmlformats.org/officeDocument/2006/relationships/image" Target="../media/image63.emf" /><Relationship Id="rId13" Type="http://schemas.openxmlformats.org/officeDocument/2006/relationships/image" Target="../media/image62.emf" /><Relationship Id="rId14" Type="http://schemas.openxmlformats.org/officeDocument/2006/relationships/image" Target="../media/image61.emf" /><Relationship Id="rId15" Type="http://schemas.openxmlformats.org/officeDocument/2006/relationships/image" Target="../media/image59.emf" /><Relationship Id="rId16" Type="http://schemas.openxmlformats.org/officeDocument/2006/relationships/image" Target="../media/image60.emf" /><Relationship Id="rId17" Type="http://schemas.openxmlformats.org/officeDocument/2006/relationships/image" Target="../media/image58.emf" /><Relationship Id="rId18" Type="http://schemas.openxmlformats.org/officeDocument/2006/relationships/image" Target="../media/image57.emf" /><Relationship Id="rId19" Type="http://schemas.openxmlformats.org/officeDocument/2006/relationships/image" Target="../media/image56.emf" /><Relationship Id="rId20" Type="http://schemas.openxmlformats.org/officeDocument/2006/relationships/image" Target="../media/image55.emf" /><Relationship Id="rId21" Type="http://schemas.openxmlformats.org/officeDocument/2006/relationships/image" Target="../media/image54.emf" /><Relationship Id="rId22" Type="http://schemas.openxmlformats.org/officeDocument/2006/relationships/image" Target="../media/image53.emf" /><Relationship Id="rId23" Type="http://schemas.openxmlformats.org/officeDocument/2006/relationships/image" Target="../media/image52.emf" /><Relationship Id="rId24" Type="http://schemas.openxmlformats.org/officeDocument/2006/relationships/image" Target="../media/image51.emf" /><Relationship Id="rId25" Type="http://schemas.openxmlformats.org/officeDocument/2006/relationships/image" Target="../media/image5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48.emf" /><Relationship Id="rId3" Type="http://schemas.openxmlformats.org/officeDocument/2006/relationships/image" Target="../media/image47.emf" /><Relationship Id="rId4" Type="http://schemas.openxmlformats.org/officeDocument/2006/relationships/image" Target="../media/image46.emf" /><Relationship Id="rId5" Type="http://schemas.openxmlformats.org/officeDocument/2006/relationships/image" Target="../media/image44.emf" /><Relationship Id="rId6" Type="http://schemas.openxmlformats.org/officeDocument/2006/relationships/image" Target="../media/image43.emf" /><Relationship Id="rId7" Type="http://schemas.openxmlformats.org/officeDocument/2006/relationships/image" Target="../media/image42.emf" /><Relationship Id="rId8" Type="http://schemas.openxmlformats.org/officeDocument/2006/relationships/image" Target="../media/image41.emf" /><Relationship Id="rId9" Type="http://schemas.openxmlformats.org/officeDocument/2006/relationships/image" Target="../media/image40.emf" /><Relationship Id="rId10" Type="http://schemas.openxmlformats.org/officeDocument/2006/relationships/image" Target="../media/image39.emf" /><Relationship Id="rId11" Type="http://schemas.openxmlformats.org/officeDocument/2006/relationships/image" Target="../media/image38.emf" /><Relationship Id="rId12" Type="http://schemas.openxmlformats.org/officeDocument/2006/relationships/image" Target="../media/image37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26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28.emf" /><Relationship Id="rId23" Type="http://schemas.openxmlformats.org/officeDocument/2006/relationships/image" Target="../media/image27.emf" /><Relationship Id="rId24" Type="http://schemas.openxmlformats.org/officeDocument/2006/relationships/image" Target="../media/image25.emf" /><Relationship Id="rId25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44.emf" /><Relationship Id="rId6" Type="http://schemas.openxmlformats.org/officeDocument/2006/relationships/image" Target="../media/image19.emf" /><Relationship Id="rId7" Type="http://schemas.openxmlformats.org/officeDocument/2006/relationships/image" Target="../media/image18.emf" /><Relationship Id="rId8" Type="http://schemas.openxmlformats.org/officeDocument/2006/relationships/image" Target="../media/image17.emf" /><Relationship Id="rId9" Type="http://schemas.openxmlformats.org/officeDocument/2006/relationships/image" Target="../media/image16.emf" /><Relationship Id="rId10" Type="http://schemas.openxmlformats.org/officeDocument/2006/relationships/image" Target="../media/image15.emf" /><Relationship Id="rId11" Type="http://schemas.openxmlformats.org/officeDocument/2006/relationships/image" Target="../media/image14.emf" /><Relationship Id="rId12" Type="http://schemas.openxmlformats.org/officeDocument/2006/relationships/image" Target="../media/image13.emf" /><Relationship Id="rId13" Type="http://schemas.openxmlformats.org/officeDocument/2006/relationships/image" Target="../media/image12.emf" /><Relationship Id="rId14" Type="http://schemas.openxmlformats.org/officeDocument/2006/relationships/image" Target="../media/image11.emf" /><Relationship Id="rId15" Type="http://schemas.openxmlformats.org/officeDocument/2006/relationships/image" Target="../media/image10.emf" /><Relationship Id="rId16" Type="http://schemas.openxmlformats.org/officeDocument/2006/relationships/image" Target="../media/image9.emf" /><Relationship Id="rId17" Type="http://schemas.openxmlformats.org/officeDocument/2006/relationships/image" Target="../media/image8.emf" /><Relationship Id="rId18" Type="http://schemas.openxmlformats.org/officeDocument/2006/relationships/image" Target="../media/image7.emf" /><Relationship Id="rId19" Type="http://schemas.openxmlformats.org/officeDocument/2006/relationships/image" Target="../media/image6.emf" /><Relationship Id="rId20" Type="http://schemas.openxmlformats.org/officeDocument/2006/relationships/image" Target="../media/image5.emf" /><Relationship Id="rId21" Type="http://schemas.openxmlformats.org/officeDocument/2006/relationships/image" Target="../media/image4.emf" /><Relationship Id="rId22" Type="http://schemas.openxmlformats.org/officeDocument/2006/relationships/image" Target="../media/image3.emf" /><Relationship Id="rId23" Type="http://schemas.openxmlformats.org/officeDocument/2006/relationships/image" Target="../media/image2.emf" /><Relationship Id="rId2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95</xdr:row>
      <xdr:rowOff>219075</xdr:rowOff>
    </xdr:from>
    <xdr:to>
      <xdr:col>24</xdr:col>
      <xdr:colOff>790575</xdr:colOff>
      <xdr:row>95</xdr:row>
      <xdr:rowOff>447675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7077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95</xdr:row>
      <xdr:rowOff>219075</xdr:rowOff>
    </xdr:from>
    <xdr:to>
      <xdr:col>24</xdr:col>
      <xdr:colOff>790575</xdr:colOff>
      <xdr:row>95</xdr:row>
      <xdr:rowOff>447675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7077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95</xdr:row>
      <xdr:rowOff>219075</xdr:rowOff>
    </xdr:from>
    <xdr:to>
      <xdr:col>24</xdr:col>
      <xdr:colOff>790575</xdr:colOff>
      <xdr:row>95</xdr:row>
      <xdr:rowOff>447675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7077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95</xdr:row>
      <xdr:rowOff>219075</xdr:rowOff>
    </xdr:from>
    <xdr:to>
      <xdr:col>24</xdr:col>
      <xdr:colOff>790575</xdr:colOff>
      <xdr:row>95</xdr:row>
      <xdr:rowOff>447675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7077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95</xdr:row>
      <xdr:rowOff>219075</xdr:rowOff>
    </xdr:from>
    <xdr:to>
      <xdr:col>24</xdr:col>
      <xdr:colOff>790575</xdr:colOff>
      <xdr:row>95</xdr:row>
      <xdr:rowOff>447675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7077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95</xdr:row>
      <xdr:rowOff>266700</xdr:rowOff>
    </xdr:from>
    <xdr:to>
      <xdr:col>24</xdr:col>
      <xdr:colOff>790575</xdr:colOff>
      <xdr:row>95</xdr:row>
      <xdr:rowOff>495300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755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95</xdr:row>
      <xdr:rowOff>266700</xdr:rowOff>
    </xdr:from>
    <xdr:to>
      <xdr:col>24</xdr:col>
      <xdr:colOff>790575</xdr:colOff>
      <xdr:row>95</xdr:row>
      <xdr:rowOff>495300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431875" y="23755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95</xdr:row>
      <xdr:rowOff>266700</xdr:rowOff>
    </xdr:from>
    <xdr:to>
      <xdr:col>24</xdr:col>
      <xdr:colOff>790575</xdr:colOff>
      <xdr:row>95</xdr:row>
      <xdr:rowOff>495300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755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95</xdr:row>
      <xdr:rowOff>266700</xdr:rowOff>
    </xdr:from>
    <xdr:to>
      <xdr:col>24</xdr:col>
      <xdr:colOff>790575</xdr:colOff>
      <xdr:row>95</xdr:row>
      <xdr:rowOff>495300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755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95</xdr:row>
      <xdr:rowOff>266700</xdr:rowOff>
    </xdr:from>
    <xdr:to>
      <xdr:col>24</xdr:col>
      <xdr:colOff>790575</xdr:colOff>
      <xdr:row>95</xdr:row>
      <xdr:rowOff>495300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755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96</xdr:row>
      <xdr:rowOff>238125</xdr:rowOff>
    </xdr:from>
    <xdr:to>
      <xdr:col>24</xdr:col>
      <xdr:colOff>847725</xdr:colOff>
      <xdr:row>96</xdr:row>
      <xdr:rowOff>542925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489025" y="243363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96</xdr:row>
      <xdr:rowOff>238125</xdr:rowOff>
    </xdr:from>
    <xdr:to>
      <xdr:col>24</xdr:col>
      <xdr:colOff>847725</xdr:colOff>
      <xdr:row>96</xdr:row>
      <xdr:rowOff>542925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89025" y="243363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96</xdr:row>
      <xdr:rowOff>238125</xdr:rowOff>
    </xdr:from>
    <xdr:to>
      <xdr:col>24</xdr:col>
      <xdr:colOff>847725</xdr:colOff>
      <xdr:row>96</xdr:row>
      <xdr:rowOff>542925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89025" y="243363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96</xdr:row>
      <xdr:rowOff>238125</xdr:rowOff>
    </xdr:from>
    <xdr:to>
      <xdr:col>24</xdr:col>
      <xdr:colOff>847725</xdr:colOff>
      <xdr:row>96</xdr:row>
      <xdr:rowOff>542925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489025" y="243363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96</xdr:row>
      <xdr:rowOff>238125</xdr:rowOff>
    </xdr:from>
    <xdr:to>
      <xdr:col>24</xdr:col>
      <xdr:colOff>847725</xdr:colOff>
      <xdr:row>96</xdr:row>
      <xdr:rowOff>542925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243363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96</xdr:row>
      <xdr:rowOff>466725</xdr:rowOff>
    </xdr:from>
    <xdr:to>
      <xdr:col>24</xdr:col>
      <xdr:colOff>847725</xdr:colOff>
      <xdr:row>96</xdr:row>
      <xdr:rowOff>771525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489025" y="245649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96</xdr:row>
      <xdr:rowOff>466725</xdr:rowOff>
    </xdr:from>
    <xdr:to>
      <xdr:col>24</xdr:col>
      <xdr:colOff>847725</xdr:colOff>
      <xdr:row>96</xdr:row>
      <xdr:rowOff>771525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489025" y="245649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96</xdr:row>
      <xdr:rowOff>466725</xdr:rowOff>
    </xdr:from>
    <xdr:to>
      <xdr:col>24</xdr:col>
      <xdr:colOff>847725</xdr:colOff>
      <xdr:row>96</xdr:row>
      <xdr:rowOff>771525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489025" y="245649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96</xdr:row>
      <xdr:rowOff>466725</xdr:rowOff>
    </xdr:from>
    <xdr:to>
      <xdr:col>24</xdr:col>
      <xdr:colOff>847725</xdr:colOff>
      <xdr:row>96</xdr:row>
      <xdr:rowOff>771525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489025" y="245649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96</xdr:row>
      <xdr:rowOff>466725</xdr:rowOff>
    </xdr:from>
    <xdr:to>
      <xdr:col>24</xdr:col>
      <xdr:colOff>847725</xdr:colOff>
      <xdr:row>96</xdr:row>
      <xdr:rowOff>771525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245649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97</xdr:row>
      <xdr:rowOff>352425</xdr:rowOff>
    </xdr:from>
    <xdr:to>
      <xdr:col>24</xdr:col>
      <xdr:colOff>819150</xdr:colOff>
      <xdr:row>98</xdr:row>
      <xdr:rowOff>123825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60450" y="252603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97</xdr:row>
      <xdr:rowOff>352425</xdr:rowOff>
    </xdr:from>
    <xdr:to>
      <xdr:col>24</xdr:col>
      <xdr:colOff>819150</xdr:colOff>
      <xdr:row>98</xdr:row>
      <xdr:rowOff>123825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60450" y="252603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97</xdr:row>
      <xdr:rowOff>352425</xdr:rowOff>
    </xdr:from>
    <xdr:to>
      <xdr:col>24</xdr:col>
      <xdr:colOff>819150</xdr:colOff>
      <xdr:row>98</xdr:row>
      <xdr:rowOff>123825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60450" y="252603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97</xdr:row>
      <xdr:rowOff>352425</xdr:rowOff>
    </xdr:from>
    <xdr:to>
      <xdr:col>24</xdr:col>
      <xdr:colOff>819150</xdr:colOff>
      <xdr:row>98</xdr:row>
      <xdr:rowOff>123825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60450" y="252603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97</xdr:row>
      <xdr:rowOff>352425</xdr:rowOff>
    </xdr:from>
    <xdr:to>
      <xdr:col>24</xdr:col>
      <xdr:colOff>819150</xdr:colOff>
      <xdr:row>98</xdr:row>
      <xdr:rowOff>123825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60450" y="252603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100</xdr:row>
      <xdr:rowOff>381000</xdr:rowOff>
    </xdr:from>
    <xdr:to>
      <xdr:col>24</xdr:col>
      <xdr:colOff>857250</xdr:colOff>
      <xdr:row>101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98550" y="265842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100</xdr:row>
      <xdr:rowOff>381000</xdr:rowOff>
    </xdr:from>
    <xdr:to>
      <xdr:col>24</xdr:col>
      <xdr:colOff>857250</xdr:colOff>
      <xdr:row>101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98550" y="265842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100</xdr:row>
      <xdr:rowOff>381000</xdr:rowOff>
    </xdr:from>
    <xdr:to>
      <xdr:col>24</xdr:col>
      <xdr:colOff>857250</xdr:colOff>
      <xdr:row>101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98550" y="265842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100</xdr:row>
      <xdr:rowOff>381000</xdr:rowOff>
    </xdr:from>
    <xdr:to>
      <xdr:col>24</xdr:col>
      <xdr:colOff>857250</xdr:colOff>
      <xdr:row>101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98550" y="265842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100</xdr:row>
      <xdr:rowOff>381000</xdr:rowOff>
    </xdr:from>
    <xdr:to>
      <xdr:col>24</xdr:col>
      <xdr:colOff>857250</xdr:colOff>
      <xdr:row>101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98550" y="265842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1943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1943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1943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1943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89025" y="1943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450925" y="22860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450925" y="22860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450925" y="22860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450925" y="22860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450925" y="22860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93</xdr:row>
      <xdr:rowOff>47625</xdr:rowOff>
    </xdr:from>
    <xdr:to>
      <xdr:col>24</xdr:col>
      <xdr:colOff>790575</xdr:colOff>
      <xdr:row>94</xdr:row>
      <xdr:rowOff>38100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31875" y="231362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876300</xdr:colOff>
      <xdr:row>10</xdr:row>
      <xdr:rowOff>381000</xdr:rowOff>
    </xdr:from>
    <xdr:to>
      <xdr:col>24</xdr:col>
      <xdr:colOff>1085850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22425" y="347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876300</xdr:colOff>
      <xdr:row>10</xdr:row>
      <xdr:rowOff>381000</xdr:rowOff>
    </xdr:from>
    <xdr:to>
      <xdr:col>24</xdr:col>
      <xdr:colOff>1085850</xdr:colOff>
      <xdr:row>11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22425" y="347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876300</xdr:colOff>
      <xdr:row>10</xdr:row>
      <xdr:rowOff>381000</xdr:rowOff>
    </xdr:from>
    <xdr:to>
      <xdr:col>24</xdr:col>
      <xdr:colOff>1085850</xdr:colOff>
      <xdr:row>11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22425" y="347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876300</xdr:colOff>
      <xdr:row>10</xdr:row>
      <xdr:rowOff>381000</xdr:rowOff>
    </xdr:from>
    <xdr:to>
      <xdr:col>24</xdr:col>
      <xdr:colOff>1085850</xdr:colOff>
      <xdr:row>11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22425" y="347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876300</xdr:colOff>
      <xdr:row>10</xdr:row>
      <xdr:rowOff>381000</xdr:rowOff>
    </xdr:from>
    <xdr:to>
      <xdr:col>24</xdr:col>
      <xdr:colOff>1085850</xdr:colOff>
      <xdr:row>11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22425" y="347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19050</xdr:rowOff>
    </xdr:from>
    <xdr:to>
      <xdr:col>24</xdr:col>
      <xdr:colOff>1047750</xdr:colOff>
      <xdr:row>28</xdr:row>
      <xdr:rowOff>76200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3552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19050</xdr:rowOff>
    </xdr:from>
    <xdr:to>
      <xdr:col>24</xdr:col>
      <xdr:colOff>1047750</xdr:colOff>
      <xdr:row>28</xdr:row>
      <xdr:rowOff>76200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3552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19050</xdr:rowOff>
    </xdr:from>
    <xdr:to>
      <xdr:col>24</xdr:col>
      <xdr:colOff>1047750</xdr:colOff>
      <xdr:row>28</xdr:row>
      <xdr:rowOff>76200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3552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19050</xdr:rowOff>
    </xdr:from>
    <xdr:to>
      <xdr:col>24</xdr:col>
      <xdr:colOff>1047750</xdr:colOff>
      <xdr:row>28</xdr:row>
      <xdr:rowOff>76200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3552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19050</xdr:rowOff>
    </xdr:from>
    <xdr:to>
      <xdr:col>24</xdr:col>
      <xdr:colOff>1047750</xdr:colOff>
      <xdr:row>28</xdr:row>
      <xdr:rowOff>76200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3552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19050</xdr:rowOff>
    </xdr:from>
    <xdr:to>
      <xdr:col>24</xdr:col>
      <xdr:colOff>1047750</xdr:colOff>
      <xdr:row>28</xdr:row>
      <xdr:rowOff>76200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3552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19050</xdr:rowOff>
    </xdr:from>
    <xdr:to>
      <xdr:col>24</xdr:col>
      <xdr:colOff>1047750</xdr:colOff>
      <xdr:row>28</xdr:row>
      <xdr:rowOff>76200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984325" y="3552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19050</xdr:rowOff>
    </xdr:from>
    <xdr:to>
      <xdr:col>24</xdr:col>
      <xdr:colOff>1047750</xdr:colOff>
      <xdr:row>28</xdr:row>
      <xdr:rowOff>76200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3552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19050</xdr:rowOff>
    </xdr:from>
    <xdr:to>
      <xdr:col>24</xdr:col>
      <xdr:colOff>1047750</xdr:colOff>
      <xdr:row>28</xdr:row>
      <xdr:rowOff>76200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3552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19050</xdr:rowOff>
    </xdr:from>
    <xdr:to>
      <xdr:col>24</xdr:col>
      <xdr:colOff>1047750</xdr:colOff>
      <xdr:row>28</xdr:row>
      <xdr:rowOff>76200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35528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52</xdr:row>
      <xdr:rowOff>114300</xdr:rowOff>
    </xdr:from>
    <xdr:to>
      <xdr:col>24</xdr:col>
      <xdr:colOff>1047750</xdr:colOff>
      <xdr:row>53</xdr:row>
      <xdr:rowOff>161925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984325" y="1907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52</xdr:row>
      <xdr:rowOff>114300</xdr:rowOff>
    </xdr:from>
    <xdr:to>
      <xdr:col>24</xdr:col>
      <xdr:colOff>1047750</xdr:colOff>
      <xdr:row>53</xdr:row>
      <xdr:rowOff>161925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984325" y="1907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52</xdr:row>
      <xdr:rowOff>114300</xdr:rowOff>
    </xdr:from>
    <xdr:to>
      <xdr:col>24</xdr:col>
      <xdr:colOff>1047750</xdr:colOff>
      <xdr:row>53</xdr:row>
      <xdr:rowOff>161925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84325" y="1907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52</xdr:row>
      <xdr:rowOff>114300</xdr:rowOff>
    </xdr:from>
    <xdr:to>
      <xdr:col>24</xdr:col>
      <xdr:colOff>1047750</xdr:colOff>
      <xdr:row>53</xdr:row>
      <xdr:rowOff>161925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984325" y="1907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52</xdr:row>
      <xdr:rowOff>114300</xdr:rowOff>
    </xdr:from>
    <xdr:to>
      <xdr:col>24</xdr:col>
      <xdr:colOff>1047750</xdr:colOff>
      <xdr:row>53</xdr:row>
      <xdr:rowOff>161925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1907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55</xdr:row>
      <xdr:rowOff>76200</xdr:rowOff>
    </xdr:from>
    <xdr:to>
      <xdr:col>24</xdr:col>
      <xdr:colOff>1047750</xdr:colOff>
      <xdr:row>55</xdr:row>
      <xdr:rowOff>381000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984325" y="195453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55</xdr:row>
      <xdr:rowOff>76200</xdr:rowOff>
    </xdr:from>
    <xdr:to>
      <xdr:col>24</xdr:col>
      <xdr:colOff>1047750</xdr:colOff>
      <xdr:row>55</xdr:row>
      <xdr:rowOff>381000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984325" y="195453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55</xdr:row>
      <xdr:rowOff>76200</xdr:rowOff>
    </xdr:from>
    <xdr:to>
      <xdr:col>24</xdr:col>
      <xdr:colOff>1047750</xdr:colOff>
      <xdr:row>55</xdr:row>
      <xdr:rowOff>381000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84325" y="195453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55</xdr:row>
      <xdr:rowOff>76200</xdr:rowOff>
    </xdr:from>
    <xdr:to>
      <xdr:col>24</xdr:col>
      <xdr:colOff>1047750</xdr:colOff>
      <xdr:row>55</xdr:row>
      <xdr:rowOff>381000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984325" y="195453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55</xdr:row>
      <xdr:rowOff>76200</xdr:rowOff>
    </xdr:from>
    <xdr:to>
      <xdr:col>24</xdr:col>
      <xdr:colOff>1047750</xdr:colOff>
      <xdr:row>55</xdr:row>
      <xdr:rowOff>381000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195453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55</xdr:row>
      <xdr:rowOff>352425</xdr:rowOff>
    </xdr:from>
    <xdr:to>
      <xdr:col>24</xdr:col>
      <xdr:colOff>1047750</xdr:colOff>
      <xdr:row>56</xdr:row>
      <xdr:rowOff>114300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198215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55</xdr:row>
      <xdr:rowOff>352425</xdr:rowOff>
    </xdr:from>
    <xdr:to>
      <xdr:col>24</xdr:col>
      <xdr:colOff>1047750</xdr:colOff>
      <xdr:row>56</xdr:row>
      <xdr:rowOff>114300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198215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55</xdr:row>
      <xdr:rowOff>352425</xdr:rowOff>
    </xdr:from>
    <xdr:to>
      <xdr:col>24</xdr:col>
      <xdr:colOff>1047750</xdr:colOff>
      <xdr:row>56</xdr:row>
      <xdr:rowOff>114300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198215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55</xdr:row>
      <xdr:rowOff>352425</xdr:rowOff>
    </xdr:from>
    <xdr:to>
      <xdr:col>24</xdr:col>
      <xdr:colOff>1047750</xdr:colOff>
      <xdr:row>56</xdr:row>
      <xdr:rowOff>114300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198215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55</xdr:row>
      <xdr:rowOff>352425</xdr:rowOff>
    </xdr:from>
    <xdr:to>
      <xdr:col>24</xdr:col>
      <xdr:colOff>1047750</xdr:colOff>
      <xdr:row>56</xdr:row>
      <xdr:rowOff>114300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198215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58</xdr:row>
      <xdr:rowOff>114300</xdr:rowOff>
    </xdr:from>
    <xdr:to>
      <xdr:col>24</xdr:col>
      <xdr:colOff>1047750</xdr:colOff>
      <xdr:row>59</xdr:row>
      <xdr:rowOff>123825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20402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58</xdr:row>
      <xdr:rowOff>114300</xdr:rowOff>
    </xdr:from>
    <xdr:to>
      <xdr:col>24</xdr:col>
      <xdr:colOff>1047750</xdr:colOff>
      <xdr:row>59</xdr:row>
      <xdr:rowOff>123825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20402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58</xdr:row>
      <xdr:rowOff>114300</xdr:rowOff>
    </xdr:from>
    <xdr:to>
      <xdr:col>24</xdr:col>
      <xdr:colOff>1047750</xdr:colOff>
      <xdr:row>59</xdr:row>
      <xdr:rowOff>123825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20402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58</xdr:row>
      <xdr:rowOff>114300</xdr:rowOff>
    </xdr:from>
    <xdr:to>
      <xdr:col>24</xdr:col>
      <xdr:colOff>1047750</xdr:colOff>
      <xdr:row>59</xdr:row>
      <xdr:rowOff>123825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20402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58</xdr:row>
      <xdr:rowOff>114300</xdr:rowOff>
    </xdr:from>
    <xdr:to>
      <xdr:col>24</xdr:col>
      <xdr:colOff>1047750</xdr:colOff>
      <xdr:row>59</xdr:row>
      <xdr:rowOff>123825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84325" y="204025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857250</xdr:colOff>
      <xdr:row>6</xdr:row>
      <xdr:rowOff>76200</xdr:rowOff>
    </xdr:from>
    <xdr:to>
      <xdr:col>24</xdr:col>
      <xdr:colOff>1066800</xdr:colOff>
      <xdr:row>6</xdr:row>
      <xdr:rowOff>295275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03375" y="20669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857250</xdr:colOff>
      <xdr:row>6</xdr:row>
      <xdr:rowOff>76200</xdr:rowOff>
    </xdr:from>
    <xdr:to>
      <xdr:col>24</xdr:col>
      <xdr:colOff>1066800</xdr:colOff>
      <xdr:row>6</xdr:row>
      <xdr:rowOff>295275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03375" y="20669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857250</xdr:colOff>
      <xdr:row>6</xdr:row>
      <xdr:rowOff>76200</xdr:rowOff>
    </xdr:from>
    <xdr:to>
      <xdr:col>24</xdr:col>
      <xdr:colOff>1066800</xdr:colOff>
      <xdr:row>6</xdr:row>
      <xdr:rowOff>295275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03375" y="20669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857250</xdr:colOff>
      <xdr:row>6</xdr:row>
      <xdr:rowOff>76200</xdr:rowOff>
    </xdr:from>
    <xdr:to>
      <xdr:col>24</xdr:col>
      <xdr:colOff>1066800</xdr:colOff>
      <xdr:row>6</xdr:row>
      <xdr:rowOff>295275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03375" y="20669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857250</xdr:colOff>
      <xdr:row>6</xdr:row>
      <xdr:rowOff>76200</xdr:rowOff>
    </xdr:from>
    <xdr:to>
      <xdr:col>24</xdr:col>
      <xdr:colOff>1066800</xdr:colOff>
      <xdr:row>6</xdr:row>
      <xdr:rowOff>295275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03375" y="20669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847725</xdr:colOff>
      <xdr:row>8</xdr:row>
      <xdr:rowOff>180975</xdr:rowOff>
    </xdr:from>
    <xdr:to>
      <xdr:col>24</xdr:col>
      <xdr:colOff>1057275</xdr:colOff>
      <xdr:row>9</xdr:row>
      <xdr:rowOff>95250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993850" y="2800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847725</xdr:colOff>
      <xdr:row>8</xdr:row>
      <xdr:rowOff>180975</xdr:rowOff>
    </xdr:from>
    <xdr:to>
      <xdr:col>24</xdr:col>
      <xdr:colOff>1057275</xdr:colOff>
      <xdr:row>9</xdr:row>
      <xdr:rowOff>95250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993850" y="2800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847725</xdr:colOff>
      <xdr:row>8</xdr:row>
      <xdr:rowOff>180975</xdr:rowOff>
    </xdr:from>
    <xdr:to>
      <xdr:col>24</xdr:col>
      <xdr:colOff>1057275</xdr:colOff>
      <xdr:row>9</xdr:row>
      <xdr:rowOff>95250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993850" y="2800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847725</xdr:colOff>
      <xdr:row>8</xdr:row>
      <xdr:rowOff>180975</xdr:rowOff>
    </xdr:from>
    <xdr:to>
      <xdr:col>24</xdr:col>
      <xdr:colOff>1057275</xdr:colOff>
      <xdr:row>9</xdr:row>
      <xdr:rowOff>95250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993850" y="2800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847725</xdr:colOff>
      <xdr:row>8</xdr:row>
      <xdr:rowOff>180975</xdr:rowOff>
    </xdr:from>
    <xdr:to>
      <xdr:col>24</xdr:col>
      <xdr:colOff>1057275</xdr:colOff>
      <xdr:row>9</xdr:row>
      <xdr:rowOff>95250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993850" y="2800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847725</xdr:colOff>
      <xdr:row>9</xdr:row>
      <xdr:rowOff>114300</xdr:rowOff>
    </xdr:from>
    <xdr:to>
      <xdr:col>24</xdr:col>
      <xdr:colOff>1057275</xdr:colOff>
      <xdr:row>10</xdr:row>
      <xdr:rowOff>171450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93850" y="30480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847725</xdr:colOff>
      <xdr:row>9</xdr:row>
      <xdr:rowOff>114300</xdr:rowOff>
    </xdr:from>
    <xdr:to>
      <xdr:col>24</xdr:col>
      <xdr:colOff>1057275</xdr:colOff>
      <xdr:row>10</xdr:row>
      <xdr:rowOff>171450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93850" y="30480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847725</xdr:colOff>
      <xdr:row>9</xdr:row>
      <xdr:rowOff>114300</xdr:rowOff>
    </xdr:from>
    <xdr:to>
      <xdr:col>24</xdr:col>
      <xdr:colOff>1057275</xdr:colOff>
      <xdr:row>10</xdr:row>
      <xdr:rowOff>171450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93850" y="30480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847725</xdr:colOff>
      <xdr:row>9</xdr:row>
      <xdr:rowOff>114300</xdr:rowOff>
    </xdr:from>
    <xdr:to>
      <xdr:col>24</xdr:col>
      <xdr:colOff>1057275</xdr:colOff>
      <xdr:row>10</xdr:row>
      <xdr:rowOff>171450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93850" y="30480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847725</xdr:colOff>
      <xdr:row>9</xdr:row>
      <xdr:rowOff>114300</xdr:rowOff>
    </xdr:from>
    <xdr:to>
      <xdr:col>24</xdr:col>
      <xdr:colOff>1057275</xdr:colOff>
      <xdr:row>10</xdr:row>
      <xdr:rowOff>171450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93850" y="30480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876300</xdr:colOff>
      <xdr:row>10</xdr:row>
      <xdr:rowOff>381000</xdr:rowOff>
    </xdr:from>
    <xdr:to>
      <xdr:col>24</xdr:col>
      <xdr:colOff>1085850</xdr:colOff>
      <xdr:row>11</xdr:row>
      <xdr:rowOff>161925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022425" y="347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876300</xdr:colOff>
      <xdr:row>10</xdr:row>
      <xdr:rowOff>381000</xdr:rowOff>
    </xdr:from>
    <xdr:to>
      <xdr:col>24</xdr:col>
      <xdr:colOff>1085850</xdr:colOff>
      <xdr:row>11</xdr:row>
      <xdr:rowOff>161925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022425" y="347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876300</xdr:colOff>
      <xdr:row>10</xdr:row>
      <xdr:rowOff>381000</xdr:rowOff>
    </xdr:from>
    <xdr:to>
      <xdr:col>24</xdr:col>
      <xdr:colOff>1085850</xdr:colOff>
      <xdr:row>11</xdr:row>
      <xdr:rowOff>161925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022425" y="347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876300</xdr:colOff>
      <xdr:row>10</xdr:row>
      <xdr:rowOff>381000</xdr:rowOff>
    </xdr:from>
    <xdr:to>
      <xdr:col>24</xdr:col>
      <xdr:colOff>1085850</xdr:colOff>
      <xdr:row>11</xdr:row>
      <xdr:rowOff>161925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022425" y="347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876300</xdr:colOff>
      <xdr:row>10</xdr:row>
      <xdr:rowOff>381000</xdr:rowOff>
    </xdr:from>
    <xdr:to>
      <xdr:col>24</xdr:col>
      <xdr:colOff>1085850</xdr:colOff>
      <xdr:row>11</xdr:row>
      <xdr:rowOff>161925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022425" y="3476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838200</xdr:colOff>
      <xdr:row>11</xdr:row>
      <xdr:rowOff>0</xdr:rowOff>
    </xdr:from>
    <xdr:to>
      <xdr:col>24</xdr:col>
      <xdr:colOff>1047750</xdr:colOff>
      <xdr:row>28</xdr:row>
      <xdr:rowOff>28575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84325" y="3533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1047750</xdr:colOff>
      <xdr:row>9</xdr:row>
      <xdr:rowOff>28575</xdr:rowOff>
    </xdr:from>
    <xdr:to>
      <xdr:col>25</xdr:col>
      <xdr:colOff>47625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0" y="29337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9</xdr:row>
      <xdr:rowOff>28575</xdr:rowOff>
    </xdr:from>
    <xdr:to>
      <xdr:col>25</xdr:col>
      <xdr:colOff>47625</xdr:colOff>
      <xdr:row>26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0" y="29337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9</xdr:row>
      <xdr:rowOff>28575</xdr:rowOff>
    </xdr:from>
    <xdr:to>
      <xdr:col>25</xdr:col>
      <xdr:colOff>47625</xdr:colOff>
      <xdr:row>26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0" y="29337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9</xdr:row>
      <xdr:rowOff>28575</xdr:rowOff>
    </xdr:from>
    <xdr:to>
      <xdr:col>25</xdr:col>
      <xdr:colOff>47625</xdr:colOff>
      <xdr:row>26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0" y="29337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9</xdr:row>
      <xdr:rowOff>28575</xdr:rowOff>
    </xdr:from>
    <xdr:to>
      <xdr:col>25</xdr:col>
      <xdr:colOff>47625</xdr:colOff>
      <xdr:row>26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0" y="29337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9</xdr:row>
      <xdr:rowOff>114300</xdr:rowOff>
    </xdr:from>
    <xdr:to>
      <xdr:col>25</xdr:col>
      <xdr:colOff>9525</xdr:colOff>
      <xdr:row>26</xdr:row>
      <xdr:rowOff>228600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0194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9</xdr:row>
      <xdr:rowOff>114300</xdr:rowOff>
    </xdr:from>
    <xdr:to>
      <xdr:col>25</xdr:col>
      <xdr:colOff>9525</xdr:colOff>
      <xdr:row>26</xdr:row>
      <xdr:rowOff>228600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0194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9</xdr:row>
      <xdr:rowOff>114300</xdr:rowOff>
    </xdr:from>
    <xdr:to>
      <xdr:col>25</xdr:col>
      <xdr:colOff>9525</xdr:colOff>
      <xdr:row>26</xdr:row>
      <xdr:rowOff>228600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0194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9</xdr:row>
      <xdr:rowOff>114300</xdr:rowOff>
    </xdr:from>
    <xdr:to>
      <xdr:col>25</xdr:col>
      <xdr:colOff>9525</xdr:colOff>
      <xdr:row>26</xdr:row>
      <xdr:rowOff>228600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0194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9</xdr:row>
      <xdr:rowOff>114300</xdr:rowOff>
    </xdr:from>
    <xdr:to>
      <xdr:col>25</xdr:col>
      <xdr:colOff>9525</xdr:colOff>
      <xdr:row>26</xdr:row>
      <xdr:rowOff>228600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0194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9</xdr:row>
      <xdr:rowOff>114300</xdr:rowOff>
    </xdr:from>
    <xdr:to>
      <xdr:col>25</xdr:col>
      <xdr:colOff>9525</xdr:colOff>
      <xdr:row>26</xdr:row>
      <xdr:rowOff>228600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0194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9</xdr:row>
      <xdr:rowOff>114300</xdr:rowOff>
    </xdr:from>
    <xdr:to>
      <xdr:col>25</xdr:col>
      <xdr:colOff>9525</xdr:colOff>
      <xdr:row>26</xdr:row>
      <xdr:rowOff>228600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79650" y="30194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9</xdr:row>
      <xdr:rowOff>114300</xdr:rowOff>
    </xdr:from>
    <xdr:to>
      <xdr:col>25</xdr:col>
      <xdr:colOff>9525</xdr:colOff>
      <xdr:row>26</xdr:row>
      <xdr:rowOff>228600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0194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9</xdr:row>
      <xdr:rowOff>114300</xdr:rowOff>
    </xdr:from>
    <xdr:to>
      <xdr:col>25</xdr:col>
      <xdr:colOff>9525</xdr:colOff>
      <xdr:row>26</xdr:row>
      <xdr:rowOff>228600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0194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9</xdr:row>
      <xdr:rowOff>114300</xdr:rowOff>
    </xdr:from>
    <xdr:to>
      <xdr:col>25</xdr:col>
      <xdr:colOff>9525</xdr:colOff>
      <xdr:row>26</xdr:row>
      <xdr:rowOff>228600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01942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41</xdr:row>
      <xdr:rowOff>152400</xdr:rowOff>
    </xdr:from>
    <xdr:to>
      <xdr:col>25</xdr:col>
      <xdr:colOff>9525</xdr:colOff>
      <xdr:row>43</xdr:row>
      <xdr:rowOff>19050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79650" y="9886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41</xdr:row>
      <xdr:rowOff>152400</xdr:rowOff>
    </xdr:from>
    <xdr:to>
      <xdr:col>25</xdr:col>
      <xdr:colOff>9525</xdr:colOff>
      <xdr:row>43</xdr:row>
      <xdr:rowOff>19050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79650" y="9886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41</xdr:row>
      <xdr:rowOff>152400</xdr:rowOff>
    </xdr:from>
    <xdr:to>
      <xdr:col>25</xdr:col>
      <xdr:colOff>9525</xdr:colOff>
      <xdr:row>43</xdr:row>
      <xdr:rowOff>19050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79650" y="9886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41</xdr:row>
      <xdr:rowOff>152400</xdr:rowOff>
    </xdr:from>
    <xdr:to>
      <xdr:col>25</xdr:col>
      <xdr:colOff>9525</xdr:colOff>
      <xdr:row>43</xdr:row>
      <xdr:rowOff>19050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79650" y="9886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41</xdr:row>
      <xdr:rowOff>152400</xdr:rowOff>
    </xdr:from>
    <xdr:to>
      <xdr:col>25</xdr:col>
      <xdr:colOff>9525</xdr:colOff>
      <xdr:row>43</xdr:row>
      <xdr:rowOff>19050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9886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43</xdr:row>
      <xdr:rowOff>400050</xdr:rowOff>
    </xdr:from>
    <xdr:to>
      <xdr:col>25</xdr:col>
      <xdr:colOff>19050</xdr:colOff>
      <xdr:row>44</xdr:row>
      <xdr:rowOff>152400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89175" y="104775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43</xdr:row>
      <xdr:rowOff>400050</xdr:rowOff>
    </xdr:from>
    <xdr:to>
      <xdr:col>25</xdr:col>
      <xdr:colOff>19050</xdr:colOff>
      <xdr:row>44</xdr:row>
      <xdr:rowOff>152400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89175" y="104775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43</xdr:row>
      <xdr:rowOff>400050</xdr:rowOff>
    </xdr:from>
    <xdr:to>
      <xdr:col>25</xdr:col>
      <xdr:colOff>19050</xdr:colOff>
      <xdr:row>44</xdr:row>
      <xdr:rowOff>152400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89175" y="104775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43</xdr:row>
      <xdr:rowOff>400050</xdr:rowOff>
    </xdr:from>
    <xdr:to>
      <xdr:col>25</xdr:col>
      <xdr:colOff>19050</xdr:colOff>
      <xdr:row>44</xdr:row>
      <xdr:rowOff>152400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89175" y="104775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43</xdr:row>
      <xdr:rowOff>400050</xdr:rowOff>
    </xdr:from>
    <xdr:to>
      <xdr:col>25</xdr:col>
      <xdr:colOff>19050</xdr:colOff>
      <xdr:row>44</xdr:row>
      <xdr:rowOff>152400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104775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44</xdr:row>
      <xdr:rowOff>104775</xdr:rowOff>
    </xdr:from>
    <xdr:to>
      <xdr:col>25</xdr:col>
      <xdr:colOff>9525</xdr:colOff>
      <xdr:row>45</xdr:row>
      <xdr:rowOff>152400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106680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44</xdr:row>
      <xdr:rowOff>104775</xdr:rowOff>
    </xdr:from>
    <xdr:to>
      <xdr:col>25</xdr:col>
      <xdr:colOff>9525</xdr:colOff>
      <xdr:row>45</xdr:row>
      <xdr:rowOff>152400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106680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44</xdr:row>
      <xdr:rowOff>104775</xdr:rowOff>
    </xdr:from>
    <xdr:to>
      <xdr:col>25</xdr:col>
      <xdr:colOff>9525</xdr:colOff>
      <xdr:row>45</xdr:row>
      <xdr:rowOff>152400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106680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44</xdr:row>
      <xdr:rowOff>104775</xdr:rowOff>
    </xdr:from>
    <xdr:to>
      <xdr:col>25</xdr:col>
      <xdr:colOff>9525</xdr:colOff>
      <xdr:row>45</xdr:row>
      <xdr:rowOff>152400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106680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44</xdr:row>
      <xdr:rowOff>104775</xdr:rowOff>
    </xdr:from>
    <xdr:to>
      <xdr:col>25</xdr:col>
      <xdr:colOff>9525</xdr:colOff>
      <xdr:row>45</xdr:row>
      <xdr:rowOff>152400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106680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47</xdr:row>
      <xdr:rowOff>133350</xdr:rowOff>
    </xdr:from>
    <xdr:to>
      <xdr:col>25</xdr:col>
      <xdr:colOff>9525</xdr:colOff>
      <xdr:row>49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112395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47</xdr:row>
      <xdr:rowOff>133350</xdr:rowOff>
    </xdr:from>
    <xdr:to>
      <xdr:col>25</xdr:col>
      <xdr:colOff>9525</xdr:colOff>
      <xdr:row>49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112395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47</xdr:row>
      <xdr:rowOff>133350</xdr:rowOff>
    </xdr:from>
    <xdr:to>
      <xdr:col>25</xdr:col>
      <xdr:colOff>9525</xdr:colOff>
      <xdr:row>49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112395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47</xdr:row>
      <xdr:rowOff>133350</xdr:rowOff>
    </xdr:from>
    <xdr:to>
      <xdr:col>25</xdr:col>
      <xdr:colOff>9525</xdr:colOff>
      <xdr:row>49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112395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47</xdr:row>
      <xdr:rowOff>133350</xdr:rowOff>
    </xdr:from>
    <xdr:to>
      <xdr:col>25</xdr:col>
      <xdr:colOff>9525</xdr:colOff>
      <xdr:row>49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112395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5</xdr:row>
      <xdr:rowOff>238125</xdr:rowOff>
    </xdr:from>
    <xdr:to>
      <xdr:col>25</xdr:col>
      <xdr:colOff>38100</xdr:colOff>
      <xdr:row>6</xdr:row>
      <xdr:rowOff>209550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708225" y="1981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5</xdr:row>
      <xdr:rowOff>238125</xdr:rowOff>
    </xdr:from>
    <xdr:to>
      <xdr:col>25</xdr:col>
      <xdr:colOff>38100</xdr:colOff>
      <xdr:row>6</xdr:row>
      <xdr:rowOff>209550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708225" y="1981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5</xdr:row>
      <xdr:rowOff>238125</xdr:rowOff>
    </xdr:from>
    <xdr:to>
      <xdr:col>25</xdr:col>
      <xdr:colOff>38100</xdr:colOff>
      <xdr:row>6</xdr:row>
      <xdr:rowOff>209550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708225" y="1981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5</xdr:row>
      <xdr:rowOff>238125</xdr:rowOff>
    </xdr:from>
    <xdr:to>
      <xdr:col>25</xdr:col>
      <xdr:colOff>38100</xdr:colOff>
      <xdr:row>6</xdr:row>
      <xdr:rowOff>209550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708225" y="1981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5</xdr:row>
      <xdr:rowOff>238125</xdr:rowOff>
    </xdr:from>
    <xdr:to>
      <xdr:col>25</xdr:col>
      <xdr:colOff>38100</xdr:colOff>
      <xdr:row>6</xdr:row>
      <xdr:rowOff>209550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708225" y="1981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6</xdr:row>
      <xdr:rowOff>266700</xdr:rowOff>
    </xdr:from>
    <xdr:to>
      <xdr:col>25</xdr:col>
      <xdr:colOff>28575</xdr:colOff>
      <xdr:row>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708225" y="2257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6</xdr:row>
      <xdr:rowOff>266700</xdr:rowOff>
    </xdr:from>
    <xdr:to>
      <xdr:col>25</xdr:col>
      <xdr:colOff>28575</xdr:colOff>
      <xdr:row>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08225" y="2257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6</xdr:row>
      <xdr:rowOff>266700</xdr:rowOff>
    </xdr:from>
    <xdr:to>
      <xdr:col>25</xdr:col>
      <xdr:colOff>28575</xdr:colOff>
      <xdr:row>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708225" y="2257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6</xdr:row>
      <xdr:rowOff>266700</xdr:rowOff>
    </xdr:from>
    <xdr:to>
      <xdr:col>25</xdr:col>
      <xdr:colOff>28575</xdr:colOff>
      <xdr:row>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708225" y="2257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6</xdr:row>
      <xdr:rowOff>266700</xdr:rowOff>
    </xdr:from>
    <xdr:to>
      <xdr:col>25</xdr:col>
      <xdr:colOff>28575</xdr:colOff>
      <xdr:row>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708225" y="22574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8</xdr:row>
      <xdr:rowOff>38100</xdr:rowOff>
    </xdr:from>
    <xdr:to>
      <xdr:col>25</xdr:col>
      <xdr:colOff>28575</xdr:colOff>
      <xdr:row>8</xdr:row>
      <xdr:rowOff>257175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5050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8</xdr:row>
      <xdr:rowOff>38100</xdr:rowOff>
    </xdr:from>
    <xdr:to>
      <xdr:col>25</xdr:col>
      <xdr:colOff>28575</xdr:colOff>
      <xdr:row>8</xdr:row>
      <xdr:rowOff>257175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5050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8</xdr:row>
      <xdr:rowOff>38100</xdr:rowOff>
    </xdr:from>
    <xdr:to>
      <xdr:col>25</xdr:col>
      <xdr:colOff>28575</xdr:colOff>
      <xdr:row>8</xdr:row>
      <xdr:rowOff>257175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5050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8</xdr:row>
      <xdr:rowOff>38100</xdr:rowOff>
    </xdr:from>
    <xdr:to>
      <xdr:col>25</xdr:col>
      <xdr:colOff>28575</xdr:colOff>
      <xdr:row>8</xdr:row>
      <xdr:rowOff>257175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5050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8</xdr:row>
      <xdr:rowOff>38100</xdr:rowOff>
    </xdr:from>
    <xdr:to>
      <xdr:col>25</xdr:col>
      <xdr:colOff>28575</xdr:colOff>
      <xdr:row>8</xdr:row>
      <xdr:rowOff>257175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5050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9</xdr:row>
      <xdr:rowOff>28575</xdr:rowOff>
    </xdr:from>
    <xdr:to>
      <xdr:col>25</xdr:col>
      <xdr:colOff>47625</xdr:colOff>
      <xdr:row>26</xdr:row>
      <xdr:rowOff>95250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717750" y="29337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9</xdr:row>
      <xdr:rowOff>28575</xdr:rowOff>
    </xdr:from>
    <xdr:to>
      <xdr:col>25</xdr:col>
      <xdr:colOff>47625</xdr:colOff>
      <xdr:row>26</xdr:row>
      <xdr:rowOff>95250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717750" y="29337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9</xdr:row>
      <xdr:rowOff>28575</xdr:rowOff>
    </xdr:from>
    <xdr:to>
      <xdr:col>25</xdr:col>
      <xdr:colOff>47625</xdr:colOff>
      <xdr:row>26</xdr:row>
      <xdr:rowOff>95250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717750" y="29337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9</xdr:row>
      <xdr:rowOff>28575</xdr:rowOff>
    </xdr:from>
    <xdr:to>
      <xdr:col>25</xdr:col>
      <xdr:colOff>47625</xdr:colOff>
      <xdr:row>26</xdr:row>
      <xdr:rowOff>95250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717750" y="29337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9</xdr:row>
      <xdr:rowOff>28575</xdr:rowOff>
    </xdr:from>
    <xdr:to>
      <xdr:col>25</xdr:col>
      <xdr:colOff>47625</xdr:colOff>
      <xdr:row>26</xdr:row>
      <xdr:rowOff>95250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717750" y="29337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9</xdr:row>
      <xdr:rowOff>95250</xdr:rowOff>
    </xdr:from>
    <xdr:to>
      <xdr:col>25</xdr:col>
      <xdr:colOff>19050</xdr:colOff>
      <xdr:row>26</xdr:row>
      <xdr:rowOff>190500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0003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1047750</xdr:colOff>
      <xdr:row>11</xdr:row>
      <xdr:rowOff>19050</xdr:rowOff>
    </xdr:from>
    <xdr:to>
      <xdr:col>25</xdr:col>
      <xdr:colOff>47625</xdr:colOff>
      <xdr:row>28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0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11</xdr:row>
      <xdr:rowOff>19050</xdr:rowOff>
    </xdr:from>
    <xdr:to>
      <xdr:col>25</xdr:col>
      <xdr:colOff>47625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0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11</xdr:row>
      <xdr:rowOff>19050</xdr:rowOff>
    </xdr:from>
    <xdr:to>
      <xdr:col>25</xdr:col>
      <xdr:colOff>47625</xdr:colOff>
      <xdr:row>28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0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11</xdr:row>
      <xdr:rowOff>19050</xdr:rowOff>
    </xdr:from>
    <xdr:to>
      <xdr:col>25</xdr:col>
      <xdr:colOff>47625</xdr:colOff>
      <xdr:row>28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0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11</xdr:row>
      <xdr:rowOff>19050</xdr:rowOff>
    </xdr:from>
    <xdr:to>
      <xdr:col>25</xdr:col>
      <xdr:colOff>47625</xdr:colOff>
      <xdr:row>28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0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11</xdr:row>
      <xdr:rowOff>104775</xdr:rowOff>
    </xdr:from>
    <xdr:to>
      <xdr:col>25</xdr:col>
      <xdr:colOff>9525</xdr:colOff>
      <xdr:row>28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505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11</xdr:row>
      <xdr:rowOff>104775</xdr:rowOff>
    </xdr:from>
    <xdr:to>
      <xdr:col>25</xdr:col>
      <xdr:colOff>9525</xdr:colOff>
      <xdr:row>28</xdr:row>
      <xdr:rowOff>133350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505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11</xdr:row>
      <xdr:rowOff>104775</xdr:rowOff>
    </xdr:from>
    <xdr:to>
      <xdr:col>25</xdr:col>
      <xdr:colOff>9525</xdr:colOff>
      <xdr:row>28</xdr:row>
      <xdr:rowOff>133350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505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11</xdr:row>
      <xdr:rowOff>104775</xdr:rowOff>
    </xdr:from>
    <xdr:to>
      <xdr:col>25</xdr:col>
      <xdr:colOff>9525</xdr:colOff>
      <xdr:row>28</xdr:row>
      <xdr:rowOff>133350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505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11</xdr:row>
      <xdr:rowOff>104775</xdr:rowOff>
    </xdr:from>
    <xdr:to>
      <xdr:col>25</xdr:col>
      <xdr:colOff>9525</xdr:colOff>
      <xdr:row>28</xdr:row>
      <xdr:rowOff>133350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505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11</xdr:row>
      <xdr:rowOff>104775</xdr:rowOff>
    </xdr:from>
    <xdr:to>
      <xdr:col>25</xdr:col>
      <xdr:colOff>9525</xdr:colOff>
      <xdr:row>28</xdr:row>
      <xdr:rowOff>133350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505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11</xdr:row>
      <xdr:rowOff>104775</xdr:rowOff>
    </xdr:from>
    <xdr:to>
      <xdr:col>25</xdr:col>
      <xdr:colOff>9525</xdr:colOff>
      <xdr:row>28</xdr:row>
      <xdr:rowOff>133350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79650" y="3505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11</xdr:row>
      <xdr:rowOff>104775</xdr:rowOff>
    </xdr:from>
    <xdr:to>
      <xdr:col>25</xdr:col>
      <xdr:colOff>9525</xdr:colOff>
      <xdr:row>28</xdr:row>
      <xdr:rowOff>133350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505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11</xdr:row>
      <xdr:rowOff>104775</xdr:rowOff>
    </xdr:from>
    <xdr:to>
      <xdr:col>25</xdr:col>
      <xdr:colOff>9525</xdr:colOff>
      <xdr:row>28</xdr:row>
      <xdr:rowOff>133350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505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11</xdr:row>
      <xdr:rowOff>104775</xdr:rowOff>
    </xdr:from>
    <xdr:to>
      <xdr:col>25</xdr:col>
      <xdr:colOff>9525</xdr:colOff>
      <xdr:row>28</xdr:row>
      <xdr:rowOff>133350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3505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33</xdr:row>
      <xdr:rowOff>76200</xdr:rowOff>
    </xdr:from>
    <xdr:to>
      <xdr:col>25</xdr:col>
      <xdr:colOff>9525</xdr:colOff>
      <xdr:row>34</xdr:row>
      <xdr:rowOff>114300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79650" y="53816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33</xdr:row>
      <xdr:rowOff>76200</xdr:rowOff>
    </xdr:from>
    <xdr:to>
      <xdr:col>25</xdr:col>
      <xdr:colOff>9525</xdr:colOff>
      <xdr:row>34</xdr:row>
      <xdr:rowOff>114300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79650" y="53816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33</xdr:row>
      <xdr:rowOff>76200</xdr:rowOff>
    </xdr:from>
    <xdr:to>
      <xdr:col>25</xdr:col>
      <xdr:colOff>9525</xdr:colOff>
      <xdr:row>34</xdr:row>
      <xdr:rowOff>114300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79650" y="53816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33</xdr:row>
      <xdr:rowOff>76200</xdr:rowOff>
    </xdr:from>
    <xdr:to>
      <xdr:col>25</xdr:col>
      <xdr:colOff>9525</xdr:colOff>
      <xdr:row>34</xdr:row>
      <xdr:rowOff>114300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79650" y="53816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33</xdr:row>
      <xdr:rowOff>76200</xdr:rowOff>
    </xdr:from>
    <xdr:to>
      <xdr:col>25</xdr:col>
      <xdr:colOff>9525</xdr:colOff>
      <xdr:row>34</xdr:row>
      <xdr:rowOff>114300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53816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35</xdr:row>
      <xdr:rowOff>266700</xdr:rowOff>
    </xdr:from>
    <xdr:to>
      <xdr:col>25</xdr:col>
      <xdr:colOff>19050</xdr:colOff>
      <xdr:row>36</xdr:row>
      <xdr:rowOff>57150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89175" y="5915025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35</xdr:row>
      <xdr:rowOff>266700</xdr:rowOff>
    </xdr:from>
    <xdr:to>
      <xdr:col>25</xdr:col>
      <xdr:colOff>19050</xdr:colOff>
      <xdr:row>36</xdr:row>
      <xdr:rowOff>57150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89175" y="5915025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35</xdr:row>
      <xdr:rowOff>266700</xdr:rowOff>
    </xdr:from>
    <xdr:to>
      <xdr:col>25</xdr:col>
      <xdr:colOff>19050</xdr:colOff>
      <xdr:row>36</xdr:row>
      <xdr:rowOff>57150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89175" y="5915025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35</xdr:row>
      <xdr:rowOff>266700</xdr:rowOff>
    </xdr:from>
    <xdr:to>
      <xdr:col>25</xdr:col>
      <xdr:colOff>19050</xdr:colOff>
      <xdr:row>36</xdr:row>
      <xdr:rowOff>57150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89175" y="5915025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35</xdr:row>
      <xdr:rowOff>266700</xdr:rowOff>
    </xdr:from>
    <xdr:to>
      <xdr:col>25</xdr:col>
      <xdr:colOff>19050</xdr:colOff>
      <xdr:row>36</xdr:row>
      <xdr:rowOff>57150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5915025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36</xdr:row>
      <xdr:rowOff>38100</xdr:rowOff>
    </xdr:from>
    <xdr:to>
      <xdr:col>25</xdr:col>
      <xdr:colOff>9525</xdr:colOff>
      <xdr:row>37</xdr:row>
      <xdr:rowOff>76200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61722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36</xdr:row>
      <xdr:rowOff>38100</xdr:rowOff>
    </xdr:from>
    <xdr:to>
      <xdr:col>25</xdr:col>
      <xdr:colOff>9525</xdr:colOff>
      <xdr:row>37</xdr:row>
      <xdr:rowOff>76200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61722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36</xdr:row>
      <xdr:rowOff>38100</xdr:rowOff>
    </xdr:from>
    <xdr:to>
      <xdr:col>25</xdr:col>
      <xdr:colOff>9525</xdr:colOff>
      <xdr:row>37</xdr:row>
      <xdr:rowOff>76200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61722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36</xdr:row>
      <xdr:rowOff>38100</xdr:rowOff>
    </xdr:from>
    <xdr:to>
      <xdr:col>25</xdr:col>
      <xdr:colOff>9525</xdr:colOff>
      <xdr:row>37</xdr:row>
      <xdr:rowOff>76200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61722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36</xdr:row>
      <xdr:rowOff>38100</xdr:rowOff>
    </xdr:from>
    <xdr:to>
      <xdr:col>25</xdr:col>
      <xdr:colOff>9525</xdr:colOff>
      <xdr:row>37</xdr:row>
      <xdr:rowOff>76200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61722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39</xdr:row>
      <xdr:rowOff>66675</xdr:rowOff>
    </xdr:from>
    <xdr:to>
      <xdr:col>25</xdr:col>
      <xdr:colOff>9525</xdr:colOff>
      <xdr:row>40</xdr:row>
      <xdr:rowOff>114300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67437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39</xdr:row>
      <xdr:rowOff>66675</xdr:rowOff>
    </xdr:from>
    <xdr:to>
      <xdr:col>25</xdr:col>
      <xdr:colOff>9525</xdr:colOff>
      <xdr:row>40</xdr:row>
      <xdr:rowOff>114300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67437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39</xdr:row>
      <xdr:rowOff>66675</xdr:rowOff>
    </xdr:from>
    <xdr:to>
      <xdr:col>25</xdr:col>
      <xdr:colOff>9525</xdr:colOff>
      <xdr:row>40</xdr:row>
      <xdr:rowOff>114300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67437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39</xdr:row>
      <xdr:rowOff>66675</xdr:rowOff>
    </xdr:from>
    <xdr:to>
      <xdr:col>25</xdr:col>
      <xdr:colOff>9525</xdr:colOff>
      <xdr:row>40</xdr:row>
      <xdr:rowOff>114300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67437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1009650</xdr:colOff>
      <xdr:row>39</xdr:row>
      <xdr:rowOff>66675</xdr:rowOff>
    </xdr:from>
    <xdr:to>
      <xdr:col>25</xdr:col>
      <xdr:colOff>9525</xdr:colOff>
      <xdr:row>40</xdr:row>
      <xdr:rowOff>114300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79650" y="67437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7</xdr:row>
      <xdr:rowOff>228600</xdr:rowOff>
    </xdr:from>
    <xdr:to>
      <xdr:col>25</xdr:col>
      <xdr:colOff>38100</xdr:colOff>
      <xdr:row>8</xdr:row>
      <xdr:rowOff>209550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466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7</xdr:row>
      <xdr:rowOff>228600</xdr:rowOff>
    </xdr:from>
    <xdr:to>
      <xdr:col>25</xdr:col>
      <xdr:colOff>38100</xdr:colOff>
      <xdr:row>8</xdr:row>
      <xdr:rowOff>209550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466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7</xdr:row>
      <xdr:rowOff>228600</xdr:rowOff>
    </xdr:from>
    <xdr:to>
      <xdr:col>25</xdr:col>
      <xdr:colOff>38100</xdr:colOff>
      <xdr:row>8</xdr:row>
      <xdr:rowOff>209550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466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7</xdr:row>
      <xdr:rowOff>228600</xdr:rowOff>
    </xdr:from>
    <xdr:to>
      <xdr:col>25</xdr:col>
      <xdr:colOff>38100</xdr:colOff>
      <xdr:row>8</xdr:row>
      <xdr:rowOff>209550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466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7</xdr:row>
      <xdr:rowOff>228600</xdr:rowOff>
    </xdr:from>
    <xdr:to>
      <xdr:col>25</xdr:col>
      <xdr:colOff>38100</xdr:colOff>
      <xdr:row>8</xdr:row>
      <xdr:rowOff>209550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466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8</xdr:row>
      <xdr:rowOff>266700</xdr:rowOff>
    </xdr:from>
    <xdr:to>
      <xdr:col>25</xdr:col>
      <xdr:colOff>28575</xdr:colOff>
      <xdr:row>10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708225" y="2752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8</xdr:row>
      <xdr:rowOff>266700</xdr:rowOff>
    </xdr:from>
    <xdr:to>
      <xdr:col>25</xdr:col>
      <xdr:colOff>28575</xdr:colOff>
      <xdr:row>10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708225" y="2752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8</xdr:row>
      <xdr:rowOff>266700</xdr:rowOff>
    </xdr:from>
    <xdr:to>
      <xdr:col>25</xdr:col>
      <xdr:colOff>28575</xdr:colOff>
      <xdr:row>10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08225" y="2752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8</xdr:row>
      <xdr:rowOff>266700</xdr:rowOff>
    </xdr:from>
    <xdr:to>
      <xdr:col>25</xdr:col>
      <xdr:colOff>28575</xdr:colOff>
      <xdr:row>10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708225" y="2752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8</xdr:row>
      <xdr:rowOff>266700</xdr:rowOff>
    </xdr:from>
    <xdr:to>
      <xdr:col>25</xdr:col>
      <xdr:colOff>28575</xdr:colOff>
      <xdr:row>10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708225" y="2752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10</xdr:row>
      <xdr:rowOff>28575</xdr:rowOff>
    </xdr:from>
    <xdr:to>
      <xdr:col>25</xdr:col>
      <xdr:colOff>28575</xdr:colOff>
      <xdr:row>10</xdr:row>
      <xdr:rowOff>247650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10</xdr:row>
      <xdr:rowOff>28575</xdr:rowOff>
    </xdr:from>
    <xdr:to>
      <xdr:col>25</xdr:col>
      <xdr:colOff>28575</xdr:colOff>
      <xdr:row>10</xdr:row>
      <xdr:rowOff>247650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10</xdr:row>
      <xdr:rowOff>28575</xdr:rowOff>
    </xdr:from>
    <xdr:to>
      <xdr:col>25</xdr:col>
      <xdr:colOff>28575</xdr:colOff>
      <xdr:row>10</xdr:row>
      <xdr:rowOff>247650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10</xdr:row>
      <xdr:rowOff>28575</xdr:rowOff>
    </xdr:from>
    <xdr:to>
      <xdr:col>25</xdr:col>
      <xdr:colOff>28575</xdr:colOff>
      <xdr:row>10</xdr:row>
      <xdr:rowOff>247650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10</xdr:row>
      <xdr:rowOff>28575</xdr:rowOff>
    </xdr:from>
    <xdr:to>
      <xdr:col>25</xdr:col>
      <xdr:colOff>28575</xdr:colOff>
      <xdr:row>10</xdr:row>
      <xdr:rowOff>247650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082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11</xdr:row>
      <xdr:rowOff>19050</xdr:rowOff>
    </xdr:from>
    <xdr:to>
      <xdr:col>25</xdr:col>
      <xdr:colOff>47625</xdr:colOff>
      <xdr:row>28</xdr:row>
      <xdr:rowOff>57150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717750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11</xdr:row>
      <xdr:rowOff>19050</xdr:rowOff>
    </xdr:from>
    <xdr:to>
      <xdr:col>25</xdr:col>
      <xdr:colOff>47625</xdr:colOff>
      <xdr:row>28</xdr:row>
      <xdr:rowOff>57150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717750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11</xdr:row>
      <xdr:rowOff>19050</xdr:rowOff>
    </xdr:from>
    <xdr:to>
      <xdr:col>25</xdr:col>
      <xdr:colOff>47625</xdr:colOff>
      <xdr:row>28</xdr:row>
      <xdr:rowOff>57150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717750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11</xdr:row>
      <xdr:rowOff>19050</xdr:rowOff>
    </xdr:from>
    <xdr:to>
      <xdr:col>25</xdr:col>
      <xdr:colOff>47625</xdr:colOff>
      <xdr:row>28</xdr:row>
      <xdr:rowOff>57150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717750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11</xdr:row>
      <xdr:rowOff>19050</xdr:rowOff>
    </xdr:from>
    <xdr:to>
      <xdr:col>25</xdr:col>
      <xdr:colOff>47625</xdr:colOff>
      <xdr:row>28</xdr:row>
      <xdr:rowOff>57150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717750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1019175</xdr:colOff>
      <xdr:row>11</xdr:row>
      <xdr:rowOff>85725</xdr:rowOff>
    </xdr:from>
    <xdr:to>
      <xdr:col>25</xdr:col>
      <xdr:colOff>19050</xdr:colOff>
      <xdr:row>28</xdr:row>
      <xdr:rowOff>114300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89175" y="3486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rgb="FF7030A0"/>
  </sheetPr>
  <dimension ref="A1:X178"/>
  <sheetViews>
    <sheetView tabSelected="1" zoomScalePageLayoutView="0" workbookViewId="0" topLeftCell="A1">
      <selection activeCell="F111" sqref="F111:F112"/>
    </sheetView>
  </sheetViews>
  <sheetFormatPr defaultColWidth="11.421875" defaultRowHeight="15"/>
  <cols>
    <col min="1" max="1" width="23.28125" style="3" customWidth="1"/>
    <col min="2" max="2" width="15.57421875" style="1" customWidth="1"/>
    <col min="3" max="3" width="17.57421875" style="1" customWidth="1"/>
    <col min="4" max="4" width="17.421875" style="1" customWidth="1"/>
    <col min="5" max="5" width="18.00390625" style="1" customWidth="1"/>
    <col min="6" max="6" width="28.7109375" style="1" customWidth="1"/>
    <col min="7" max="7" width="20.7109375" style="57" customWidth="1"/>
    <col min="8" max="8" width="17.140625" style="4" customWidth="1"/>
    <col min="9" max="9" width="13.421875" style="1" customWidth="1"/>
    <col min="10" max="10" width="11.421875" style="1" customWidth="1"/>
    <col min="11" max="11" width="15.8515625" style="1" customWidth="1"/>
    <col min="12" max="12" width="14.8515625" style="1" customWidth="1"/>
    <col min="13" max="13" width="11.28125" style="1" customWidth="1"/>
    <col min="14" max="14" width="33.57421875" style="1" customWidth="1"/>
    <col min="15" max="15" width="15.7109375" style="1" customWidth="1"/>
    <col min="16" max="16" width="11.57421875" style="24" customWidth="1"/>
    <col min="17" max="24" width="12.7109375" style="1" customWidth="1"/>
    <col min="25" max="25" width="18.28125" style="1" customWidth="1"/>
    <col min="26" max="16384" width="11.57421875" style="1" customWidth="1"/>
  </cols>
  <sheetData>
    <row r="1" spans="1:24" ht="19.5" customHeight="1">
      <c r="A1" s="60" t="s">
        <v>6</v>
      </c>
      <c r="B1" s="78"/>
      <c r="C1" s="78"/>
      <c r="D1" s="341" t="s">
        <v>248</v>
      </c>
      <c r="E1" s="341"/>
      <c r="F1" s="341"/>
      <c r="G1" s="341"/>
      <c r="H1" s="341"/>
      <c r="I1" s="341"/>
      <c r="J1" s="86"/>
      <c r="K1" s="61"/>
      <c r="L1" s="61"/>
      <c r="M1" s="61"/>
      <c r="N1" s="61"/>
      <c r="O1" s="61"/>
      <c r="P1" s="62"/>
      <c r="Q1" s="18"/>
      <c r="R1" s="18"/>
      <c r="S1" s="18"/>
      <c r="T1" s="18"/>
      <c r="U1" s="18"/>
      <c r="V1" s="18"/>
      <c r="W1" s="18"/>
      <c r="X1" s="18"/>
    </row>
    <row r="2" spans="1:24" ht="19.5" customHeight="1">
      <c r="A2" s="339" t="s">
        <v>14</v>
      </c>
      <c r="B2" s="339"/>
      <c r="C2" s="339"/>
      <c r="D2" s="339"/>
      <c r="E2" s="63">
        <v>4</v>
      </c>
      <c r="F2" s="64" t="s">
        <v>15</v>
      </c>
      <c r="G2" s="63">
        <v>2021</v>
      </c>
      <c r="H2" s="61"/>
      <c r="I2" s="61"/>
      <c r="J2" s="61"/>
      <c r="K2" s="61"/>
      <c r="L2" s="61"/>
      <c r="M2" s="61"/>
      <c r="N2" s="61"/>
      <c r="O2" s="61"/>
      <c r="P2" s="62"/>
      <c r="Q2" s="18"/>
      <c r="R2" s="18"/>
      <c r="S2" s="18"/>
      <c r="T2" s="18"/>
      <c r="U2" s="18"/>
      <c r="V2" s="18"/>
      <c r="W2" s="18"/>
      <c r="X2" s="18"/>
    </row>
    <row r="3" spans="1:24" ht="19.5" customHeight="1">
      <c r="A3" s="65"/>
      <c r="B3" s="65"/>
      <c r="C3" s="65"/>
      <c r="D3" s="65"/>
      <c r="E3" s="61"/>
      <c r="F3" s="61"/>
      <c r="G3" s="79"/>
      <c r="H3" s="61"/>
      <c r="I3" s="61"/>
      <c r="J3" s="61"/>
      <c r="K3" s="61"/>
      <c r="L3" s="61"/>
      <c r="M3" s="61"/>
      <c r="N3" s="61"/>
      <c r="O3" s="61"/>
      <c r="P3" s="62"/>
      <c r="Q3" s="18"/>
      <c r="R3" s="18"/>
      <c r="S3" s="18"/>
      <c r="T3" s="18"/>
      <c r="U3" s="18"/>
      <c r="V3" s="18"/>
      <c r="W3" s="18"/>
      <c r="X3" s="18"/>
    </row>
    <row r="4" spans="1:24" ht="27" customHeight="1">
      <c r="A4" s="342" t="s">
        <v>249</v>
      </c>
      <c r="B4" s="342"/>
      <c r="C4" s="342"/>
      <c r="D4" s="339" t="s">
        <v>18</v>
      </c>
      <c r="E4" s="339"/>
      <c r="F4" s="339"/>
      <c r="G4" s="337" t="s">
        <v>250</v>
      </c>
      <c r="H4" s="337"/>
      <c r="I4" s="44" t="s">
        <v>16</v>
      </c>
      <c r="J4" s="66" t="s">
        <v>242</v>
      </c>
      <c r="K4" s="339" t="s">
        <v>17</v>
      </c>
      <c r="L4" s="339"/>
      <c r="M4" s="337" t="s">
        <v>251</v>
      </c>
      <c r="N4" s="337"/>
      <c r="O4" s="337"/>
      <c r="P4" s="337"/>
      <c r="Q4" s="89"/>
      <c r="R4" s="89"/>
      <c r="S4" s="89"/>
      <c r="T4" s="89"/>
      <c r="U4" s="89"/>
      <c r="V4" s="89"/>
      <c r="W4" s="89"/>
      <c r="X4" s="89"/>
    </row>
    <row r="5" spans="1:24" ht="19.5" customHeight="1">
      <c r="A5" s="338" t="s">
        <v>19</v>
      </c>
      <c r="B5" s="338"/>
      <c r="C5" s="156" t="s">
        <v>252</v>
      </c>
      <c r="D5" s="339" t="s">
        <v>47</v>
      </c>
      <c r="E5" s="339"/>
      <c r="F5" s="339"/>
      <c r="G5" s="340" t="s">
        <v>348</v>
      </c>
      <c r="H5" s="340"/>
      <c r="I5" s="340"/>
      <c r="J5" s="339" t="s">
        <v>48</v>
      </c>
      <c r="K5" s="339"/>
      <c r="L5" s="83" t="s">
        <v>240</v>
      </c>
      <c r="M5" s="84" t="s">
        <v>23</v>
      </c>
      <c r="N5" s="85" t="s">
        <v>349</v>
      </c>
      <c r="O5" s="338"/>
      <c r="P5" s="338"/>
      <c r="Q5" s="88"/>
      <c r="R5" s="88"/>
      <c r="S5" s="88"/>
      <c r="T5" s="88"/>
      <c r="U5" s="88"/>
      <c r="V5" s="88"/>
      <c r="W5" s="88"/>
      <c r="X5" s="88"/>
    </row>
    <row r="6" spans="1:24" s="2" customFormat="1" ht="19.5" customHeight="1">
      <c r="A6" s="339" t="s">
        <v>609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4"/>
      <c r="N6" s="334"/>
      <c r="O6" s="44"/>
      <c r="P6" s="44"/>
      <c r="Q6" s="87"/>
      <c r="R6" s="87"/>
      <c r="S6" s="87"/>
      <c r="T6" s="87"/>
      <c r="U6" s="87"/>
      <c r="V6" s="87"/>
      <c r="W6" s="87"/>
      <c r="X6" s="87"/>
    </row>
    <row r="7" spans="1:24" ht="24.75" customHeight="1">
      <c r="A7" s="335" t="s">
        <v>350</v>
      </c>
      <c r="B7" s="335"/>
      <c r="C7" s="335"/>
      <c r="D7" s="336">
        <v>124221403.74</v>
      </c>
      <c r="E7" s="336"/>
      <c r="F7" s="49"/>
      <c r="G7" s="93"/>
      <c r="H7" s="59"/>
      <c r="I7" s="49"/>
      <c r="J7" s="49"/>
      <c r="K7" s="49"/>
      <c r="L7" s="49"/>
      <c r="M7" s="49"/>
      <c r="N7" s="49"/>
      <c r="O7" s="49"/>
      <c r="P7" s="67"/>
      <c r="Q7" s="29"/>
      <c r="R7" s="29"/>
      <c r="S7" s="29"/>
      <c r="T7" s="29"/>
      <c r="U7" s="29"/>
      <c r="V7" s="29"/>
      <c r="W7" s="29"/>
      <c r="X7" s="29"/>
    </row>
    <row r="8" spans="1:24" ht="24.75" customHeight="1" hidden="1">
      <c r="A8" s="335" t="s">
        <v>49</v>
      </c>
      <c r="B8" s="335"/>
      <c r="C8" s="335"/>
      <c r="D8" s="336">
        <v>0</v>
      </c>
      <c r="E8" s="336"/>
      <c r="F8" s="49"/>
      <c r="G8" s="93"/>
      <c r="H8" s="59"/>
      <c r="I8" s="49"/>
      <c r="J8" s="49"/>
      <c r="K8" s="49"/>
      <c r="L8" s="49"/>
      <c r="M8" s="49"/>
      <c r="N8" s="49"/>
      <c r="O8" s="49"/>
      <c r="P8" s="67"/>
      <c r="Q8" s="29"/>
      <c r="R8" s="29"/>
      <c r="S8" s="29"/>
      <c r="T8" s="29"/>
      <c r="U8" s="29"/>
      <c r="V8" s="29"/>
      <c r="W8" s="29"/>
      <c r="X8" s="29"/>
    </row>
    <row r="9" spans="1:24" ht="24.75" customHeight="1" hidden="1">
      <c r="A9" s="335" t="s">
        <v>50</v>
      </c>
      <c r="B9" s="335"/>
      <c r="C9" s="335"/>
      <c r="D9" s="336">
        <f>+D7-D8</f>
        <v>124221403.74</v>
      </c>
      <c r="E9" s="336"/>
      <c r="F9" s="98"/>
      <c r="G9" s="93"/>
      <c r="H9" s="59"/>
      <c r="I9" s="49"/>
      <c r="J9" s="49"/>
      <c r="K9" s="49"/>
      <c r="L9" s="49"/>
      <c r="M9" s="49"/>
      <c r="N9" s="49"/>
      <c r="O9" s="49"/>
      <c r="P9" s="67"/>
      <c r="Q9" s="29"/>
      <c r="R9" s="29"/>
      <c r="S9" s="29"/>
      <c r="T9" s="29"/>
      <c r="U9" s="29"/>
      <c r="V9" s="29"/>
      <c r="W9" s="29"/>
      <c r="X9" s="29"/>
    </row>
    <row r="10" spans="1:24" ht="24.75" customHeight="1" hidden="1">
      <c r="A10" s="96"/>
      <c r="B10" s="96"/>
      <c r="C10" s="96"/>
      <c r="D10" s="99"/>
      <c r="E10" s="99"/>
      <c r="F10" s="49"/>
      <c r="G10" s="93"/>
      <c r="H10" s="59"/>
      <c r="I10" s="49"/>
      <c r="J10" s="49"/>
      <c r="K10" s="49"/>
      <c r="L10" s="49"/>
      <c r="M10" s="49"/>
      <c r="N10" s="49"/>
      <c r="O10" s="49"/>
      <c r="P10" s="67"/>
      <c r="Q10" s="29"/>
      <c r="R10" s="29"/>
      <c r="S10" s="29"/>
      <c r="T10" s="29"/>
      <c r="U10" s="29"/>
      <c r="V10" s="29"/>
      <c r="W10" s="29"/>
      <c r="X10" s="29"/>
    </row>
    <row r="11" spans="15:24" ht="14.25" customHeight="1">
      <c r="O11" s="328"/>
      <c r="P11" s="328"/>
      <c r="Q11" s="30"/>
      <c r="R11" s="30"/>
      <c r="S11" s="30"/>
      <c r="T11" s="30"/>
      <c r="U11" s="30"/>
      <c r="V11" s="30"/>
      <c r="W11" s="30"/>
      <c r="X11" s="30"/>
    </row>
    <row r="12" spans="1:24" ht="34.5" customHeight="1">
      <c r="A12" s="329" t="s">
        <v>7</v>
      </c>
      <c r="B12" s="329"/>
      <c r="C12" s="329" t="s">
        <v>8</v>
      </c>
      <c r="D12" s="329"/>
      <c r="E12" s="330" t="s">
        <v>1</v>
      </c>
      <c r="F12" s="330"/>
      <c r="G12" s="331" t="s">
        <v>2</v>
      </c>
      <c r="H12" s="333" t="s">
        <v>3</v>
      </c>
      <c r="I12" s="330" t="s">
        <v>4</v>
      </c>
      <c r="J12" s="330"/>
      <c r="K12" s="330" t="s">
        <v>13</v>
      </c>
      <c r="L12" s="330" t="s">
        <v>24</v>
      </c>
      <c r="M12" s="330"/>
      <c r="N12" s="330" t="s">
        <v>20</v>
      </c>
      <c r="O12" s="327" t="s">
        <v>10</v>
      </c>
      <c r="P12" s="327"/>
      <c r="Q12" s="30"/>
      <c r="R12" s="30"/>
      <c r="S12" s="30"/>
      <c r="T12" s="30"/>
      <c r="U12" s="30"/>
      <c r="V12" s="30"/>
      <c r="W12" s="30"/>
      <c r="X12" s="30"/>
    </row>
    <row r="13" spans="1:24" s="5" customFormat="1" ht="15" customHeight="1">
      <c r="A13" s="90" t="s">
        <v>0</v>
      </c>
      <c r="B13" s="90" t="s">
        <v>9</v>
      </c>
      <c r="C13" s="90" t="s">
        <v>0</v>
      </c>
      <c r="D13" s="90" t="s">
        <v>9</v>
      </c>
      <c r="E13" s="90" t="s">
        <v>11</v>
      </c>
      <c r="F13" s="90" t="s">
        <v>12</v>
      </c>
      <c r="G13" s="332"/>
      <c r="H13" s="333"/>
      <c r="I13" s="330"/>
      <c r="J13" s="330"/>
      <c r="K13" s="330"/>
      <c r="L13" s="90" t="s">
        <v>25</v>
      </c>
      <c r="M13" s="90" t="s">
        <v>26</v>
      </c>
      <c r="N13" s="330"/>
      <c r="O13" s="327"/>
      <c r="P13" s="327"/>
      <c r="Q13" s="31"/>
      <c r="R13" s="31"/>
      <c r="S13" s="31"/>
      <c r="T13" s="31"/>
      <c r="U13" s="31"/>
      <c r="V13" s="31"/>
      <c r="W13" s="31"/>
      <c r="X13" s="31"/>
    </row>
    <row r="14" spans="1:24" s="5" customFormat="1" ht="25.5" customHeight="1" hidden="1">
      <c r="A14" s="308" t="s">
        <v>51</v>
      </c>
      <c r="B14" s="309"/>
      <c r="C14" s="309"/>
      <c r="D14" s="309"/>
      <c r="E14" s="309"/>
      <c r="F14" s="309"/>
      <c r="G14" s="310"/>
      <c r="H14" s="100"/>
      <c r="I14" s="321"/>
      <c r="J14" s="322"/>
      <c r="K14" s="101"/>
      <c r="L14" s="102"/>
      <c r="M14" s="103"/>
      <c r="N14" s="104"/>
      <c r="O14" s="299"/>
      <c r="P14" s="300"/>
      <c r="Q14" s="31"/>
      <c r="R14" s="31"/>
      <c r="S14" s="31"/>
      <c r="T14" s="31"/>
      <c r="U14" s="31"/>
      <c r="V14" s="31"/>
      <c r="W14" s="31"/>
      <c r="X14" s="31"/>
    </row>
    <row r="15" spans="1:24" ht="54.75" customHeight="1" hidden="1">
      <c r="A15" s="105" t="s">
        <v>52</v>
      </c>
      <c r="B15" s="106" t="s">
        <v>53</v>
      </c>
      <c r="C15" s="69">
        <v>42051</v>
      </c>
      <c r="D15" s="106" t="s">
        <v>54</v>
      </c>
      <c r="E15" s="22" t="s">
        <v>55</v>
      </c>
      <c r="F15" s="45" t="s">
        <v>56</v>
      </c>
      <c r="G15" s="46" t="s">
        <v>29</v>
      </c>
      <c r="H15" s="70">
        <v>7800000</v>
      </c>
      <c r="I15" s="325" t="s">
        <v>57</v>
      </c>
      <c r="J15" s="326"/>
      <c r="K15" s="82" t="s">
        <v>58</v>
      </c>
      <c r="L15" s="48" t="s">
        <v>30</v>
      </c>
      <c r="M15" s="20" t="s">
        <v>30</v>
      </c>
      <c r="N15" s="71" t="s">
        <v>59</v>
      </c>
      <c r="O15" s="299" t="s">
        <v>60</v>
      </c>
      <c r="P15" s="300"/>
      <c r="Q15" s="33"/>
      <c r="R15" s="33"/>
      <c r="S15" s="33"/>
      <c r="T15" s="33"/>
      <c r="U15" s="33"/>
      <c r="V15" s="33"/>
      <c r="W15" s="33"/>
      <c r="X15" s="33"/>
    </row>
    <row r="16" spans="1:24" ht="39.75" customHeight="1" hidden="1">
      <c r="A16" s="105" t="s">
        <v>52</v>
      </c>
      <c r="B16" s="106" t="s">
        <v>61</v>
      </c>
      <c r="C16" s="69">
        <v>42052</v>
      </c>
      <c r="D16" s="106" t="s">
        <v>62</v>
      </c>
      <c r="E16" s="22" t="s">
        <v>55</v>
      </c>
      <c r="F16" s="45" t="s">
        <v>56</v>
      </c>
      <c r="G16" s="46" t="s">
        <v>29</v>
      </c>
      <c r="H16" s="70">
        <v>7850000</v>
      </c>
      <c r="I16" s="325" t="s">
        <v>63</v>
      </c>
      <c r="J16" s="326" t="s">
        <v>63</v>
      </c>
      <c r="K16" s="82" t="s">
        <v>64</v>
      </c>
      <c r="L16" s="48" t="s">
        <v>30</v>
      </c>
      <c r="M16" s="20" t="s">
        <v>30</v>
      </c>
      <c r="N16" s="72" t="s">
        <v>65</v>
      </c>
      <c r="O16" s="299" t="s">
        <v>60</v>
      </c>
      <c r="P16" s="300"/>
      <c r="Q16" s="33"/>
      <c r="R16" s="33"/>
      <c r="S16" s="33"/>
      <c r="T16" s="33"/>
      <c r="U16" s="33"/>
      <c r="V16" s="33"/>
      <c r="W16" s="33"/>
      <c r="X16" s="33"/>
    </row>
    <row r="17" spans="1:24" ht="54.75" hidden="1">
      <c r="A17" s="105">
        <v>42047</v>
      </c>
      <c r="B17" s="107" t="s">
        <v>66</v>
      </c>
      <c r="C17" s="69">
        <v>42052</v>
      </c>
      <c r="D17" s="107" t="s">
        <v>67</v>
      </c>
      <c r="E17" s="22" t="s">
        <v>68</v>
      </c>
      <c r="F17" s="108" t="s">
        <v>69</v>
      </c>
      <c r="G17" s="46" t="s">
        <v>29</v>
      </c>
      <c r="H17" s="70">
        <v>9350000</v>
      </c>
      <c r="I17" s="321" t="s">
        <v>70</v>
      </c>
      <c r="J17" s="322"/>
      <c r="K17" s="109" t="s">
        <v>44</v>
      </c>
      <c r="L17" s="48" t="s">
        <v>30</v>
      </c>
      <c r="M17" s="20" t="s">
        <v>30</v>
      </c>
      <c r="N17" s="71" t="s">
        <v>71</v>
      </c>
      <c r="O17" s="299" t="s">
        <v>60</v>
      </c>
      <c r="P17" s="300"/>
      <c r="Q17" s="33"/>
      <c r="R17" s="33"/>
      <c r="S17" s="33"/>
      <c r="T17" s="33"/>
      <c r="U17" s="33"/>
      <c r="V17" s="33"/>
      <c r="W17" s="33"/>
      <c r="X17" s="33"/>
    </row>
    <row r="18" spans="1:24" ht="54.75" hidden="1">
      <c r="A18" s="105">
        <v>42058</v>
      </c>
      <c r="B18" s="107" t="s">
        <v>72</v>
      </c>
      <c r="C18" s="69">
        <v>42065</v>
      </c>
      <c r="D18" s="107" t="s">
        <v>73</v>
      </c>
      <c r="E18" s="19" t="s">
        <v>74</v>
      </c>
      <c r="F18" s="45" t="s">
        <v>75</v>
      </c>
      <c r="G18" s="46" t="s">
        <v>29</v>
      </c>
      <c r="H18" s="70">
        <v>7225000</v>
      </c>
      <c r="I18" s="321" t="s">
        <v>76</v>
      </c>
      <c r="J18" s="322"/>
      <c r="K18" s="45">
        <v>93381337</v>
      </c>
      <c r="L18" s="48" t="s">
        <v>30</v>
      </c>
      <c r="M18" s="20" t="s">
        <v>30</v>
      </c>
      <c r="N18" s="71" t="s">
        <v>77</v>
      </c>
      <c r="O18" s="299" t="s">
        <v>60</v>
      </c>
      <c r="P18" s="300"/>
      <c r="Q18" s="33"/>
      <c r="R18" s="33"/>
      <c r="S18" s="33"/>
      <c r="T18" s="33"/>
      <c r="U18" s="33"/>
      <c r="V18" s="33"/>
      <c r="W18" s="33"/>
      <c r="X18" s="33"/>
    </row>
    <row r="19" spans="1:24" ht="41.25" hidden="1">
      <c r="A19" s="105">
        <v>42065</v>
      </c>
      <c r="B19" s="107" t="s">
        <v>78</v>
      </c>
      <c r="C19" s="69">
        <v>42081</v>
      </c>
      <c r="D19" s="107" t="s">
        <v>79</v>
      </c>
      <c r="E19" s="22" t="s">
        <v>80</v>
      </c>
      <c r="F19" s="45" t="s">
        <v>81</v>
      </c>
      <c r="G19" s="46" t="s">
        <v>29</v>
      </c>
      <c r="H19" s="70">
        <v>1900000</v>
      </c>
      <c r="I19" s="321" t="s">
        <v>82</v>
      </c>
      <c r="J19" s="322" t="s">
        <v>82</v>
      </c>
      <c r="K19" s="45" t="s">
        <v>83</v>
      </c>
      <c r="L19" s="48" t="s">
        <v>30</v>
      </c>
      <c r="M19" s="20" t="s">
        <v>30</v>
      </c>
      <c r="N19" s="71" t="s">
        <v>84</v>
      </c>
      <c r="O19" s="299" t="s">
        <v>60</v>
      </c>
      <c r="P19" s="300"/>
      <c r="Q19" s="33"/>
      <c r="R19" s="33"/>
      <c r="S19" s="33"/>
      <c r="T19" s="33"/>
      <c r="U19" s="33"/>
      <c r="V19" s="33"/>
      <c r="W19" s="33"/>
      <c r="X19" s="33"/>
    </row>
    <row r="20" spans="1:24" ht="41.25" hidden="1">
      <c r="A20" s="105">
        <v>42082</v>
      </c>
      <c r="B20" s="107" t="s">
        <v>85</v>
      </c>
      <c r="C20" s="69">
        <v>42090</v>
      </c>
      <c r="D20" s="107" t="s">
        <v>86</v>
      </c>
      <c r="E20" s="68" t="s">
        <v>74</v>
      </c>
      <c r="F20" s="45" t="s">
        <v>75</v>
      </c>
      <c r="G20" s="46" t="s">
        <v>29</v>
      </c>
      <c r="H20" s="70">
        <v>7300000</v>
      </c>
      <c r="I20" s="321" t="s">
        <v>87</v>
      </c>
      <c r="J20" s="322" t="s">
        <v>87</v>
      </c>
      <c r="K20" s="45" t="s">
        <v>88</v>
      </c>
      <c r="L20" s="48" t="s">
        <v>30</v>
      </c>
      <c r="M20" s="20" t="s">
        <v>30</v>
      </c>
      <c r="N20" s="71" t="s">
        <v>89</v>
      </c>
      <c r="O20" s="299" t="s">
        <v>60</v>
      </c>
      <c r="P20" s="300"/>
      <c r="Q20" s="33"/>
      <c r="R20" s="33"/>
      <c r="S20" s="33"/>
      <c r="T20" s="33"/>
      <c r="U20" s="33"/>
      <c r="V20" s="33"/>
      <c r="W20" s="33"/>
      <c r="X20" s="33"/>
    </row>
    <row r="21" spans="1:24" ht="41.25" hidden="1">
      <c r="A21" s="105" t="s">
        <v>90</v>
      </c>
      <c r="B21" s="110" t="s">
        <v>91</v>
      </c>
      <c r="C21" s="69" t="s">
        <v>90</v>
      </c>
      <c r="D21" s="68" t="s">
        <v>92</v>
      </c>
      <c r="E21" s="68" t="s">
        <v>93</v>
      </c>
      <c r="F21" s="45" t="s">
        <v>94</v>
      </c>
      <c r="G21" s="46" t="s">
        <v>29</v>
      </c>
      <c r="H21" s="70">
        <v>929893</v>
      </c>
      <c r="I21" s="313" t="s">
        <v>95</v>
      </c>
      <c r="J21" s="314"/>
      <c r="K21" s="21">
        <v>830037330</v>
      </c>
      <c r="L21" s="48" t="s">
        <v>30</v>
      </c>
      <c r="M21" s="20" t="s">
        <v>30</v>
      </c>
      <c r="N21" s="71" t="s">
        <v>96</v>
      </c>
      <c r="O21" s="299" t="s">
        <v>60</v>
      </c>
      <c r="P21" s="300"/>
      <c r="Q21" s="33"/>
      <c r="R21" s="33"/>
      <c r="S21" s="33"/>
      <c r="T21" s="33"/>
      <c r="U21" s="33"/>
      <c r="V21" s="33"/>
      <c r="W21" s="33"/>
      <c r="X21" s="33"/>
    </row>
    <row r="22" spans="1:24" ht="27" hidden="1">
      <c r="A22" s="105" t="s">
        <v>97</v>
      </c>
      <c r="B22" s="110" t="s">
        <v>98</v>
      </c>
      <c r="C22" s="69" t="s">
        <v>97</v>
      </c>
      <c r="D22" s="68" t="s">
        <v>99</v>
      </c>
      <c r="E22" s="68" t="s">
        <v>93</v>
      </c>
      <c r="F22" s="45" t="s">
        <v>94</v>
      </c>
      <c r="G22" s="46" t="s">
        <v>32</v>
      </c>
      <c r="H22" s="70">
        <v>55018</v>
      </c>
      <c r="I22" s="313" t="s">
        <v>95</v>
      </c>
      <c r="J22" s="314"/>
      <c r="K22" s="21">
        <v>830037330</v>
      </c>
      <c r="L22" s="48" t="s">
        <v>30</v>
      </c>
      <c r="M22" s="20" t="s">
        <v>30</v>
      </c>
      <c r="N22" s="71" t="s">
        <v>100</v>
      </c>
      <c r="O22" s="299" t="s">
        <v>60</v>
      </c>
      <c r="P22" s="300"/>
      <c r="Q22" s="33"/>
      <c r="R22" s="33"/>
      <c r="S22" s="33"/>
      <c r="T22" s="33"/>
      <c r="U22" s="33"/>
      <c r="V22" s="33"/>
      <c r="W22" s="33"/>
      <c r="X22" s="33"/>
    </row>
    <row r="23" spans="1:24" ht="27" hidden="1">
      <c r="A23" s="105" t="s">
        <v>101</v>
      </c>
      <c r="B23" s="74" t="s">
        <v>102</v>
      </c>
      <c r="C23" s="69" t="s">
        <v>101</v>
      </c>
      <c r="D23" s="73" t="s">
        <v>103</v>
      </c>
      <c r="E23" s="68" t="s">
        <v>93</v>
      </c>
      <c r="F23" s="45" t="s">
        <v>94</v>
      </c>
      <c r="G23" s="46" t="s">
        <v>32</v>
      </c>
      <c r="H23" s="70">
        <v>55018</v>
      </c>
      <c r="I23" s="313" t="s">
        <v>95</v>
      </c>
      <c r="J23" s="314"/>
      <c r="K23" s="21">
        <v>830037330</v>
      </c>
      <c r="L23" s="48" t="s">
        <v>30</v>
      </c>
      <c r="M23" s="20" t="s">
        <v>30</v>
      </c>
      <c r="N23" s="71" t="s">
        <v>104</v>
      </c>
      <c r="O23" s="299" t="s">
        <v>60</v>
      </c>
      <c r="P23" s="300"/>
      <c r="Q23" s="33"/>
      <c r="R23" s="33"/>
      <c r="S23" s="33"/>
      <c r="T23" s="33"/>
      <c r="U23" s="33"/>
      <c r="V23" s="33"/>
      <c r="W23" s="33"/>
      <c r="X23" s="33"/>
    </row>
    <row r="24" spans="1:24" ht="27" hidden="1">
      <c r="A24" s="105" t="s">
        <v>105</v>
      </c>
      <c r="B24" s="74" t="s">
        <v>106</v>
      </c>
      <c r="C24" s="69" t="s">
        <v>105</v>
      </c>
      <c r="D24" s="73" t="s">
        <v>107</v>
      </c>
      <c r="E24" s="68" t="s">
        <v>93</v>
      </c>
      <c r="F24" s="45" t="s">
        <v>94</v>
      </c>
      <c r="G24" s="46" t="s">
        <v>33</v>
      </c>
      <c r="H24" s="70">
        <v>157868</v>
      </c>
      <c r="I24" s="313" t="s">
        <v>95</v>
      </c>
      <c r="J24" s="314"/>
      <c r="K24" s="21">
        <v>830037330</v>
      </c>
      <c r="L24" s="48" t="s">
        <v>30</v>
      </c>
      <c r="M24" s="20" t="s">
        <v>30</v>
      </c>
      <c r="N24" s="71" t="s">
        <v>108</v>
      </c>
      <c r="O24" s="299" t="s">
        <v>60</v>
      </c>
      <c r="P24" s="300"/>
      <c r="Q24" s="33"/>
      <c r="R24" s="33"/>
      <c r="S24" s="33"/>
      <c r="T24" s="33"/>
      <c r="U24" s="33"/>
      <c r="V24" s="33"/>
      <c r="W24" s="33"/>
      <c r="X24" s="33"/>
    </row>
    <row r="25" spans="1:24" ht="27" hidden="1">
      <c r="A25" s="105" t="s">
        <v>105</v>
      </c>
      <c r="B25" s="74" t="s">
        <v>109</v>
      </c>
      <c r="C25" s="69" t="s">
        <v>105</v>
      </c>
      <c r="D25" s="73" t="s">
        <v>110</v>
      </c>
      <c r="E25" s="68" t="s">
        <v>93</v>
      </c>
      <c r="F25" s="45" t="s">
        <v>94</v>
      </c>
      <c r="G25" s="46" t="s">
        <v>29</v>
      </c>
      <c r="H25" s="70">
        <v>877717</v>
      </c>
      <c r="I25" s="313" t="s">
        <v>95</v>
      </c>
      <c r="J25" s="314"/>
      <c r="K25" s="21">
        <v>830037330</v>
      </c>
      <c r="L25" s="48" t="s">
        <v>30</v>
      </c>
      <c r="M25" s="20" t="s">
        <v>30</v>
      </c>
      <c r="N25" s="71" t="s">
        <v>111</v>
      </c>
      <c r="O25" s="299" t="s">
        <v>60</v>
      </c>
      <c r="P25" s="300"/>
      <c r="Q25" s="33"/>
      <c r="R25" s="33"/>
      <c r="S25" s="33"/>
      <c r="T25" s="33"/>
      <c r="U25" s="33"/>
      <c r="V25" s="33"/>
      <c r="W25" s="33"/>
      <c r="X25" s="33"/>
    </row>
    <row r="26" spans="1:24" ht="41.25" hidden="1">
      <c r="A26" s="105" t="s">
        <v>112</v>
      </c>
      <c r="B26" s="74" t="s">
        <v>113</v>
      </c>
      <c r="C26" s="69" t="s">
        <v>112</v>
      </c>
      <c r="D26" s="73" t="s">
        <v>114</v>
      </c>
      <c r="E26" s="68" t="s">
        <v>93</v>
      </c>
      <c r="F26" s="45" t="s">
        <v>94</v>
      </c>
      <c r="G26" s="46" t="s">
        <v>32</v>
      </c>
      <c r="H26" s="70">
        <v>55018</v>
      </c>
      <c r="I26" s="313" t="s">
        <v>95</v>
      </c>
      <c r="J26" s="314"/>
      <c r="K26" s="21">
        <v>830037330</v>
      </c>
      <c r="L26" s="48" t="s">
        <v>30</v>
      </c>
      <c r="M26" s="20" t="s">
        <v>30</v>
      </c>
      <c r="N26" s="71" t="s">
        <v>115</v>
      </c>
      <c r="O26" s="299" t="s">
        <v>60</v>
      </c>
      <c r="P26" s="300"/>
      <c r="Q26" s="33"/>
      <c r="R26" s="33"/>
      <c r="S26" s="33"/>
      <c r="T26" s="33"/>
      <c r="U26" s="33"/>
      <c r="V26" s="33"/>
      <c r="W26" s="33"/>
      <c r="X26" s="33"/>
    </row>
    <row r="27" spans="1:24" ht="41.25" hidden="1">
      <c r="A27" s="105" t="s">
        <v>116</v>
      </c>
      <c r="B27" s="74" t="s">
        <v>117</v>
      </c>
      <c r="C27" s="69" t="s">
        <v>116</v>
      </c>
      <c r="D27" s="73" t="s">
        <v>118</v>
      </c>
      <c r="E27" s="68" t="s">
        <v>93</v>
      </c>
      <c r="F27" s="45" t="s">
        <v>94</v>
      </c>
      <c r="G27" s="46" t="s">
        <v>29</v>
      </c>
      <c r="H27" s="70">
        <v>876022</v>
      </c>
      <c r="I27" s="313" t="s">
        <v>95</v>
      </c>
      <c r="J27" s="314"/>
      <c r="K27" s="21">
        <v>830037330</v>
      </c>
      <c r="L27" s="48" t="s">
        <v>30</v>
      </c>
      <c r="M27" s="20" t="s">
        <v>30</v>
      </c>
      <c r="N27" s="71" t="s">
        <v>119</v>
      </c>
      <c r="O27" s="299" t="s">
        <v>60</v>
      </c>
      <c r="P27" s="300"/>
      <c r="Q27" s="33"/>
      <c r="R27" s="33"/>
      <c r="S27" s="33"/>
      <c r="T27" s="33"/>
      <c r="U27" s="33"/>
      <c r="V27" s="33"/>
      <c r="W27" s="33"/>
      <c r="X27" s="33"/>
    </row>
    <row r="28" spans="1:24" ht="27" hidden="1">
      <c r="A28" s="105" t="s">
        <v>90</v>
      </c>
      <c r="B28" s="74" t="s">
        <v>120</v>
      </c>
      <c r="C28" s="69" t="s">
        <v>90</v>
      </c>
      <c r="D28" s="73" t="s">
        <v>121</v>
      </c>
      <c r="E28" s="68" t="s">
        <v>93</v>
      </c>
      <c r="F28" s="45" t="s">
        <v>122</v>
      </c>
      <c r="G28" s="46" t="s">
        <v>29</v>
      </c>
      <c r="H28" s="70">
        <v>128768</v>
      </c>
      <c r="I28" s="313" t="s">
        <v>123</v>
      </c>
      <c r="J28" s="314"/>
      <c r="K28" s="21">
        <v>830122566</v>
      </c>
      <c r="L28" s="48" t="s">
        <v>30</v>
      </c>
      <c r="M28" s="20" t="s">
        <v>30</v>
      </c>
      <c r="N28" s="71" t="s">
        <v>124</v>
      </c>
      <c r="O28" s="299" t="s">
        <v>60</v>
      </c>
      <c r="P28" s="300"/>
      <c r="Q28" s="33"/>
      <c r="R28" s="33"/>
      <c r="S28" s="33"/>
      <c r="T28" s="33"/>
      <c r="U28" s="33"/>
      <c r="V28" s="33"/>
      <c r="W28" s="33"/>
      <c r="X28" s="33"/>
    </row>
    <row r="29" spans="1:24" ht="41.25" hidden="1">
      <c r="A29" s="105" t="s">
        <v>97</v>
      </c>
      <c r="B29" s="74" t="s">
        <v>125</v>
      </c>
      <c r="C29" s="69" t="s">
        <v>97</v>
      </c>
      <c r="D29" s="73" t="s">
        <v>126</v>
      </c>
      <c r="E29" s="68" t="s">
        <v>93</v>
      </c>
      <c r="F29" s="45" t="s">
        <v>122</v>
      </c>
      <c r="G29" s="46" t="s">
        <v>29</v>
      </c>
      <c r="H29" s="70">
        <v>263595</v>
      </c>
      <c r="I29" s="313" t="s">
        <v>123</v>
      </c>
      <c r="J29" s="314"/>
      <c r="K29" s="21">
        <v>830122566</v>
      </c>
      <c r="L29" s="48" t="s">
        <v>30</v>
      </c>
      <c r="M29" s="20" t="s">
        <v>30</v>
      </c>
      <c r="N29" s="71" t="s">
        <v>127</v>
      </c>
      <c r="O29" s="299" t="s">
        <v>60</v>
      </c>
      <c r="P29" s="300"/>
      <c r="Q29" s="33"/>
      <c r="R29" s="33"/>
      <c r="S29" s="33"/>
      <c r="T29" s="33"/>
      <c r="U29" s="33"/>
      <c r="V29" s="33"/>
      <c r="W29" s="33"/>
      <c r="X29" s="33"/>
    </row>
    <row r="30" spans="1:24" ht="27" hidden="1">
      <c r="A30" s="105" t="s">
        <v>101</v>
      </c>
      <c r="B30" s="74" t="s">
        <v>128</v>
      </c>
      <c r="C30" s="69" t="s">
        <v>101</v>
      </c>
      <c r="D30" s="73" t="s">
        <v>129</v>
      </c>
      <c r="E30" s="68" t="s">
        <v>93</v>
      </c>
      <c r="F30" s="45" t="s">
        <v>122</v>
      </c>
      <c r="G30" s="46" t="s">
        <v>29</v>
      </c>
      <c r="H30" s="70">
        <v>128769</v>
      </c>
      <c r="I30" s="313" t="s">
        <v>123</v>
      </c>
      <c r="J30" s="314"/>
      <c r="K30" s="21">
        <v>830122566</v>
      </c>
      <c r="L30" s="48" t="s">
        <v>30</v>
      </c>
      <c r="M30" s="20" t="s">
        <v>30</v>
      </c>
      <c r="N30" s="71" t="s">
        <v>130</v>
      </c>
      <c r="O30" s="299" t="s">
        <v>60</v>
      </c>
      <c r="P30" s="300"/>
      <c r="Q30" s="33"/>
      <c r="R30" s="33"/>
      <c r="S30" s="33"/>
      <c r="T30" s="33"/>
      <c r="U30" s="33"/>
      <c r="V30" s="33"/>
      <c r="W30" s="33"/>
      <c r="X30" s="33"/>
    </row>
    <row r="31" spans="1:24" ht="41.25" hidden="1">
      <c r="A31" s="105" t="s">
        <v>131</v>
      </c>
      <c r="B31" s="74" t="s">
        <v>132</v>
      </c>
      <c r="C31" s="69" t="s">
        <v>131</v>
      </c>
      <c r="D31" s="73" t="s">
        <v>133</v>
      </c>
      <c r="E31" s="68" t="s">
        <v>93</v>
      </c>
      <c r="F31" s="45" t="s">
        <v>122</v>
      </c>
      <c r="G31" s="46" t="s">
        <v>29</v>
      </c>
      <c r="H31" s="70">
        <v>263595</v>
      </c>
      <c r="I31" s="313" t="s">
        <v>123</v>
      </c>
      <c r="J31" s="314"/>
      <c r="K31" s="21">
        <v>830122566</v>
      </c>
      <c r="L31" s="48" t="s">
        <v>30</v>
      </c>
      <c r="M31" s="20" t="s">
        <v>30</v>
      </c>
      <c r="N31" s="71" t="s">
        <v>134</v>
      </c>
      <c r="O31" s="299" t="s">
        <v>60</v>
      </c>
      <c r="P31" s="300"/>
      <c r="Q31" s="33"/>
      <c r="R31" s="33"/>
      <c r="S31" s="33"/>
      <c r="T31" s="33"/>
      <c r="U31" s="33"/>
      <c r="V31" s="33"/>
      <c r="W31" s="33"/>
      <c r="X31" s="33"/>
    </row>
    <row r="32" spans="1:24" ht="27" hidden="1">
      <c r="A32" s="105" t="s">
        <v>135</v>
      </c>
      <c r="B32" s="74" t="s">
        <v>136</v>
      </c>
      <c r="C32" s="69" t="s">
        <v>135</v>
      </c>
      <c r="D32" s="73" t="s">
        <v>137</v>
      </c>
      <c r="E32" s="68" t="s">
        <v>93</v>
      </c>
      <c r="F32" s="45" t="s">
        <v>122</v>
      </c>
      <c r="G32" s="46" t="s">
        <v>29</v>
      </c>
      <c r="H32" s="70">
        <v>153978</v>
      </c>
      <c r="I32" s="313" t="s">
        <v>123</v>
      </c>
      <c r="J32" s="314"/>
      <c r="K32" s="21">
        <v>830122566</v>
      </c>
      <c r="L32" s="48" t="s">
        <v>30</v>
      </c>
      <c r="M32" s="20" t="s">
        <v>30</v>
      </c>
      <c r="N32" s="71" t="s">
        <v>138</v>
      </c>
      <c r="O32" s="299" t="s">
        <v>60</v>
      </c>
      <c r="P32" s="300"/>
      <c r="Q32" s="33"/>
      <c r="R32" s="33"/>
      <c r="S32" s="33"/>
      <c r="T32" s="33"/>
      <c r="U32" s="33"/>
      <c r="V32" s="33"/>
      <c r="W32" s="33"/>
      <c r="X32" s="33"/>
    </row>
    <row r="33" spans="1:24" ht="41.25" hidden="1">
      <c r="A33" s="105" t="s">
        <v>139</v>
      </c>
      <c r="B33" s="74" t="s">
        <v>140</v>
      </c>
      <c r="C33" s="69" t="s">
        <v>139</v>
      </c>
      <c r="D33" s="73" t="s">
        <v>141</v>
      </c>
      <c r="E33" s="68" t="s">
        <v>93</v>
      </c>
      <c r="F33" s="45" t="s">
        <v>122</v>
      </c>
      <c r="G33" s="46" t="s">
        <v>29</v>
      </c>
      <c r="H33" s="70">
        <v>264029</v>
      </c>
      <c r="I33" s="313" t="s">
        <v>123</v>
      </c>
      <c r="J33" s="314"/>
      <c r="K33" s="21">
        <v>830122566</v>
      </c>
      <c r="L33" s="48" t="s">
        <v>30</v>
      </c>
      <c r="M33" s="20" t="s">
        <v>30</v>
      </c>
      <c r="N33" s="71" t="s">
        <v>142</v>
      </c>
      <c r="O33" s="299" t="s">
        <v>60</v>
      </c>
      <c r="P33" s="300"/>
      <c r="Q33" s="33"/>
      <c r="R33" s="33"/>
      <c r="S33" s="33"/>
      <c r="T33" s="33"/>
      <c r="U33" s="33"/>
      <c r="V33" s="33"/>
      <c r="W33" s="33"/>
      <c r="X33" s="33"/>
    </row>
    <row r="34" spans="1:24" ht="41.25" hidden="1">
      <c r="A34" s="110" t="s">
        <v>30</v>
      </c>
      <c r="B34" s="74" t="s">
        <v>30</v>
      </c>
      <c r="C34" s="73" t="s">
        <v>30</v>
      </c>
      <c r="D34" s="73" t="s">
        <v>30</v>
      </c>
      <c r="E34" s="68" t="s">
        <v>143</v>
      </c>
      <c r="F34" s="45" t="s">
        <v>144</v>
      </c>
      <c r="G34" s="46"/>
      <c r="H34" s="70">
        <v>18378</v>
      </c>
      <c r="I34" s="321" t="s">
        <v>145</v>
      </c>
      <c r="J34" s="322"/>
      <c r="K34" s="45" t="s">
        <v>30</v>
      </c>
      <c r="L34" s="48" t="s">
        <v>30</v>
      </c>
      <c r="M34" s="20" t="s">
        <v>30</v>
      </c>
      <c r="N34" s="71" t="s">
        <v>146</v>
      </c>
      <c r="O34" s="299" t="s">
        <v>60</v>
      </c>
      <c r="P34" s="300"/>
      <c r="Q34" s="33"/>
      <c r="R34" s="33"/>
      <c r="S34" s="33"/>
      <c r="T34" s="33"/>
      <c r="U34" s="33"/>
      <c r="V34" s="33"/>
      <c r="W34" s="33"/>
      <c r="X34" s="33"/>
    </row>
    <row r="35" spans="1:24" s="23" customFormat="1" ht="14.25" hidden="1">
      <c r="A35" s="22"/>
      <c r="B35" s="19"/>
      <c r="C35" s="22"/>
      <c r="D35" s="19"/>
      <c r="E35" s="21"/>
      <c r="F35" s="45"/>
      <c r="G35" s="80" t="s">
        <v>31</v>
      </c>
      <c r="H35" s="111">
        <f>SUM(H15:H34)</f>
        <v>45652666</v>
      </c>
      <c r="I35" s="321"/>
      <c r="J35" s="322"/>
      <c r="K35" s="82"/>
      <c r="L35" s="48"/>
      <c r="M35" s="20"/>
      <c r="N35" s="27"/>
      <c r="O35" s="323"/>
      <c r="P35" s="324"/>
      <c r="Q35" s="33"/>
      <c r="R35" s="33"/>
      <c r="S35" s="33"/>
      <c r="T35" s="33"/>
      <c r="U35" s="33"/>
      <c r="V35" s="33"/>
      <c r="W35" s="33"/>
      <c r="X35" s="33"/>
    </row>
    <row r="36" spans="1:24" s="23" customFormat="1" ht="14.25" hidden="1">
      <c r="A36" s="317" t="s">
        <v>147</v>
      </c>
      <c r="B36" s="318"/>
      <c r="C36" s="318"/>
      <c r="D36" s="318"/>
      <c r="E36" s="318"/>
      <c r="F36" s="318"/>
      <c r="G36" s="319"/>
      <c r="H36" s="111"/>
      <c r="I36" s="91"/>
      <c r="J36" s="92"/>
      <c r="K36" s="82"/>
      <c r="L36" s="48"/>
      <c r="M36" s="20"/>
      <c r="N36" s="27"/>
      <c r="O36" s="94"/>
      <c r="P36" s="95"/>
      <c r="Q36" s="33"/>
      <c r="R36" s="33"/>
      <c r="S36" s="33"/>
      <c r="T36" s="33"/>
      <c r="U36" s="33"/>
      <c r="V36" s="33"/>
      <c r="W36" s="33"/>
      <c r="X36" s="33"/>
    </row>
    <row r="37" spans="1:24" s="23" customFormat="1" ht="14.25" hidden="1">
      <c r="A37" s="112"/>
      <c r="B37" s="113"/>
      <c r="C37" s="112"/>
      <c r="D37" s="113"/>
      <c r="E37" s="114"/>
      <c r="F37" s="115"/>
      <c r="G37" s="116"/>
      <c r="H37" s="117"/>
      <c r="I37" s="118"/>
      <c r="J37" s="119"/>
      <c r="K37" s="82"/>
      <c r="L37" s="48"/>
      <c r="M37" s="20"/>
      <c r="N37" s="27"/>
      <c r="O37" s="94"/>
      <c r="P37" s="95"/>
      <c r="Q37" s="33"/>
      <c r="R37" s="33"/>
      <c r="S37" s="33"/>
      <c r="T37" s="33"/>
      <c r="U37" s="33"/>
      <c r="V37" s="33"/>
      <c r="W37" s="33"/>
      <c r="X37" s="33"/>
    </row>
    <row r="38" spans="1:24" s="23" customFormat="1" ht="41.25" hidden="1">
      <c r="A38" s="105">
        <v>42074</v>
      </c>
      <c r="B38" s="74" t="s">
        <v>148</v>
      </c>
      <c r="C38" s="69">
        <v>42101</v>
      </c>
      <c r="D38" s="73" t="s">
        <v>149</v>
      </c>
      <c r="E38" s="21" t="s">
        <v>74</v>
      </c>
      <c r="F38" s="45" t="s">
        <v>75</v>
      </c>
      <c r="G38" s="46" t="s">
        <v>29</v>
      </c>
      <c r="H38" s="70">
        <v>800000</v>
      </c>
      <c r="I38" s="320" t="s">
        <v>150</v>
      </c>
      <c r="J38" s="320"/>
      <c r="K38" s="82" t="s">
        <v>151</v>
      </c>
      <c r="L38" s="48" t="s">
        <v>30</v>
      </c>
      <c r="M38" s="20" t="s">
        <v>30</v>
      </c>
      <c r="N38" s="71" t="s">
        <v>152</v>
      </c>
      <c r="O38" s="299" t="s">
        <v>60</v>
      </c>
      <c r="P38" s="300"/>
      <c r="Q38" s="33"/>
      <c r="R38" s="33"/>
      <c r="S38" s="33"/>
      <c r="T38" s="33"/>
      <c r="U38" s="33"/>
      <c r="V38" s="33"/>
      <c r="W38" s="33"/>
      <c r="X38" s="33"/>
    </row>
    <row r="39" spans="1:24" s="23" customFormat="1" ht="53.25" customHeight="1" hidden="1">
      <c r="A39" s="105">
        <v>42102</v>
      </c>
      <c r="B39" s="74" t="s">
        <v>153</v>
      </c>
      <c r="C39" s="69">
        <v>42107</v>
      </c>
      <c r="D39" s="73" t="s">
        <v>154</v>
      </c>
      <c r="E39" s="21" t="s">
        <v>36</v>
      </c>
      <c r="F39" s="45" t="s">
        <v>37</v>
      </c>
      <c r="G39" s="46" t="s">
        <v>29</v>
      </c>
      <c r="H39" s="70">
        <v>4466000</v>
      </c>
      <c r="I39" s="320" t="s">
        <v>155</v>
      </c>
      <c r="J39" s="320" t="s">
        <v>155</v>
      </c>
      <c r="K39" s="109" t="s">
        <v>156</v>
      </c>
      <c r="L39" s="48" t="s">
        <v>30</v>
      </c>
      <c r="M39" s="20" t="s">
        <v>30</v>
      </c>
      <c r="N39" s="72" t="s">
        <v>157</v>
      </c>
      <c r="O39" s="299" t="s">
        <v>60</v>
      </c>
      <c r="P39" s="300"/>
      <c r="Q39" s="33"/>
      <c r="R39" s="33"/>
      <c r="S39" s="33"/>
      <c r="T39" s="33"/>
      <c r="U39" s="33"/>
      <c r="V39" s="33"/>
      <c r="W39" s="33"/>
      <c r="X39" s="33"/>
    </row>
    <row r="40" spans="1:24" s="23" customFormat="1" ht="41.25" customHeight="1" hidden="1">
      <c r="A40" s="107" t="s">
        <v>158</v>
      </c>
      <c r="B40" s="120" t="s">
        <v>159</v>
      </c>
      <c r="C40" s="107" t="s">
        <v>158</v>
      </c>
      <c r="D40" s="107" t="s">
        <v>160</v>
      </c>
      <c r="E40" s="68" t="s">
        <v>93</v>
      </c>
      <c r="F40" s="45" t="s">
        <v>122</v>
      </c>
      <c r="G40" s="46" t="s">
        <v>29</v>
      </c>
      <c r="H40" s="121">
        <v>130819</v>
      </c>
      <c r="I40" s="313" t="s">
        <v>123</v>
      </c>
      <c r="J40" s="314"/>
      <c r="K40" s="21">
        <v>830122566</v>
      </c>
      <c r="L40" s="48" t="s">
        <v>30</v>
      </c>
      <c r="M40" s="20" t="s">
        <v>30</v>
      </c>
      <c r="N40" s="72" t="s">
        <v>161</v>
      </c>
      <c r="O40" s="299" t="s">
        <v>60</v>
      </c>
      <c r="P40" s="300"/>
      <c r="Q40" s="33"/>
      <c r="R40" s="33"/>
      <c r="S40" s="33"/>
      <c r="T40" s="33"/>
      <c r="U40" s="33"/>
      <c r="V40" s="33"/>
      <c r="W40" s="33"/>
      <c r="X40" s="33"/>
    </row>
    <row r="41" spans="1:24" s="23" customFormat="1" ht="46.5" customHeight="1" hidden="1">
      <c r="A41" s="107" t="s">
        <v>162</v>
      </c>
      <c r="B41" s="120" t="s">
        <v>163</v>
      </c>
      <c r="C41" s="107" t="s">
        <v>162</v>
      </c>
      <c r="D41" s="107" t="s">
        <v>164</v>
      </c>
      <c r="E41" s="68" t="s">
        <v>93</v>
      </c>
      <c r="F41" s="45" t="s">
        <v>122</v>
      </c>
      <c r="G41" s="46" t="s">
        <v>29</v>
      </c>
      <c r="H41" s="121">
        <v>263595</v>
      </c>
      <c r="I41" s="313" t="s">
        <v>123</v>
      </c>
      <c r="J41" s="314"/>
      <c r="K41" s="21">
        <v>830122566</v>
      </c>
      <c r="L41" s="48" t="s">
        <v>30</v>
      </c>
      <c r="M41" s="20" t="s">
        <v>30</v>
      </c>
      <c r="N41" s="72" t="s">
        <v>165</v>
      </c>
      <c r="O41" s="299" t="s">
        <v>60</v>
      </c>
      <c r="P41" s="300"/>
      <c r="Q41" s="33"/>
      <c r="R41" s="33"/>
      <c r="S41" s="33"/>
      <c r="T41" s="33"/>
      <c r="U41" s="33"/>
      <c r="V41" s="33"/>
      <c r="W41" s="33"/>
      <c r="X41" s="33"/>
    </row>
    <row r="42" spans="1:24" s="23" customFormat="1" ht="49.5" customHeight="1" hidden="1">
      <c r="A42" s="107" t="s">
        <v>166</v>
      </c>
      <c r="B42" s="120" t="s">
        <v>167</v>
      </c>
      <c r="C42" s="107" t="s">
        <v>166</v>
      </c>
      <c r="D42" s="107" t="s">
        <v>168</v>
      </c>
      <c r="E42" s="68" t="s">
        <v>93</v>
      </c>
      <c r="F42" s="45" t="s">
        <v>122</v>
      </c>
      <c r="G42" s="46" t="s">
        <v>29</v>
      </c>
      <c r="H42" s="121">
        <v>128984</v>
      </c>
      <c r="I42" s="313" t="s">
        <v>123</v>
      </c>
      <c r="J42" s="314"/>
      <c r="K42" s="21">
        <v>830122566</v>
      </c>
      <c r="L42" s="48" t="s">
        <v>30</v>
      </c>
      <c r="M42" s="20" t="s">
        <v>30</v>
      </c>
      <c r="N42" s="72" t="s">
        <v>169</v>
      </c>
      <c r="O42" s="299" t="s">
        <v>60</v>
      </c>
      <c r="P42" s="300"/>
      <c r="Q42" s="33"/>
      <c r="R42" s="33"/>
      <c r="S42" s="33"/>
      <c r="T42" s="33"/>
      <c r="U42" s="33"/>
      <c r="V42" s="33"/>
      <c r="W42" s="33"/>
      <c r="X42" s="33"/>
    </row>
    <row r="43" spans="1:24" s="23" customFormat="1" ht="53.25" customHeight="1" hidden="1">
      <c r="A43" s="107" t="s">
        <v>170</v>
      </c>
      <c r="B43" s="120" t="s">
        <v>171</v>
      </c>
      <c r="C43" s="107" t="s">
        <v>170</v>
      </c>
      <c r="D43" s="107" t="s">
        <v>172</v>
      </c>
      <c r="E43" s="68" t="s">
        <v>93</v>
      </c>
      <c r="F43" s="45" t="s">
        <v>122</v>
      </c>
      <c r="G43" s="46" t="s">
        <v>29</v>
      </c>
      <c r="H43" s="121">
        <v>334950</v>
      </c>
      <c r="I43" s="313" t="s">
        <v>123</v>
      </c>
      <c r="J43" s="314"/>
      <c r="K43" s="21">
        <v>830122566</v>
      </c>
      <c r="L43" s="48" t="s">
        <v>30</v>
      </c>
      <c r="M43" s="20" t="s">
        <v>30</v>
      </c>
      <c r="N43" s="72" t="s">
        <v>173</v>
      </c>
      <c r="O43" s="299" t="s">
        <v>60</v>
      </c>
      <c r="P43" s="300"/>
      <c r="Q43" s="33"/>
      <c r="R43" s="33"/>
      <c r="S43" s="33"/>
      <c r="T43" s="33"/>
      <c r="U43" s="33"/>
      <c r="V43" s="33"/>
      <c r="W43" s="33"/>
      <c r="X43" s="33"/>
    </row>
    <row r="44" spans="1:24" s="23" customFormat="1" ht="48.75" customHeight="1" hidden="1">
      <c r="A44" s="107" t="s">
        <v>170</v>
      </c>
      <c r="B44" s="120" t="s">
        <v>174</v>
      </c>
      <c r="C44" s="107" t="s">
        <v>170</v>
      </c>
      <c r="D44" s="107" t="s">
        <v>175</v>
      </c>
      <c r="E44" s="68" t="s">
        <v>93</v>
      </c>
      <c r="F44" s="45" t="s">
        <v>122</v>
      </c>
      <c r="G44" s="46" t="s">
        <v>29</v>
      </c>
      <c r="H44" s="121">
        <v>129301</v>
      </c>
      <c r="I44" s="313" t="s">
        <v>123</v>
      </c>
      <c r="J44" s="314"/>
      <c r="K44" s="21">
        <v>830122566</v>
      </c>
      <c r="L44" s="48" t="s">
        <v>30</v>
      </c>
      <c r="M44" s="20" t="s">
        <v>30</v>
      </c>
      <c r="N44" s="72" t="s">
        <v>176</v>
      </c>
      <c r="O44" s="299" t="s">
        <v>60</v>
      </c>
      <c r="P44" s="300"/>
      <c r="Q44" s="33"/>
      <c r="R44" s="33"/>
      <c r="S44" s="33"/>
      <c r="T44" s="33"/>
      <c r="U44" s="33"/>
      <c r="V44" s="33"/>
      <c r="W44" s="33"/>
      <c r="X44" s="33"/>
    </row>
    <row r="45" spans="1:24" s="23" customFormat="1" ht="48.75" customHeight="1" hidden="1">
      <c r="A45" s="107" t="s">
        <v>177</v>
      </c>
      <c r="B45" s="120" t="s">
        <v>178</v>
      </c>
      <c r="C45" s="27" t="s">
        <v>177</v>
      </c>
      <c r="D45" s="107" t="s">
        <v>179</v>
      </c>
      <c r="E45" s="68" t="s">
        <v>93</v>
      </c>
      <c r="F45" s="45" t="s">
        <v>94</v>
      </c>
      <c r="G45" s="46" t="s">
        <v>29</v>
      </c>
      <c r="H45" s="121">
        <v>157868</v>
      </c>
      <c r="I45" s="313" t="s">
        <v>95</v>
      </c>
      <c r="J45" s="314"/>
      <c r="K45" s="21">
        <v>830037330</v>
      </c>
      <c r="L45" s="48" t="s">
        <v>30</v>
      </c>
      <c r="M45" s="20" t="s">
        <v>30</v>
      </c>
      <c r="N45" s="122" t="s">
        <v>180</v>
      </c>
      <c r="O45" s="299" t="s">
        <v>60</v>
      </c>
      <c r="P45" s="300"/>
      <c r="Q45" s="33"/>
      <c r="R45" s="33"/>
      <c r="S45" s="33"/>
      <c r="T45" s="33"/>
      <c r="U45" s="33"/>
      <c r="V45" s="33"/>
      <c r="W45" s="33"/>
      <c r="X45" s="33"/>
    </row>
    <row r="46" spans="1:24" s="23" customFormat="1" ht="48.75" customHeight="1" hidden="1">
      <c r="A46" s="107" t="s">
        <v>162</v>
      </c>
      <c r="B46" s="120" t="s">
        <v>181</v>
      </c>
      <c r="C46" s="27" t="s">
        <v>162</v>
      </c>
      <c r="D46" s="107" t="s">
        <v>182</v>
      </c>
      <c r="E46" s="68" t="s">
        <v>93</v>
      </c>
      <c r="F46" s="45" t="s">
        <v>94</v>
      </c>
      <c r="G46" s="46" t="s">
        <v>29</v>
      </c>
      <c r="H46" s="121">
        <v>55018</v>
      </c>
      <c r="I46" s="313" t="s">
        <v>95</v>
      </c>
      <c r="J46" s="314"/>
      <c r="K46" s="21">
        <v>830037330</v>
      </c>
      <c r="L46" s="48" t="s">
        <v>30</v>
      </c>
      <c r="M46" s="20" t="s">
        <v>30</v>
      </c>
      <c r="N46" s="122" t="s">
        <v>183</v>
      </c>
      <c r="O46" s="299" t="s">
        <v>60</v>
      </c>
      <c r="P46" s="300"/>
      <c r="Q46" s="33"/>
      <c r="R46" s="33"/>
      <c r="S46" s="33"/>
      <c r="T46" s="33"/>
      <c r="U46" s="33"/>
      <c r="V46" s="33"/>
      <c r="W46" s="33"/>
      <c r="X46" s="33"/>
    </row>
    <row r="47" spans="1:24" s="23" customFormat="1" ht="52.5" customHeight="1" hidden="1">
      <c r="A47" s="107" t="s">
        <v>162</v>
      </c>
      <c r="B47" s="120" t="s">
        <v>184</v>
      </c>
      <c r="C47" s="27" t="s">
        <v>162</v>
      </c>
      <c r="D47" s="107" t="s">
        <v>185</v>
      </c>
      <c r="E47" s="68" t="s">
        <v>93</v>
      </c>
      <c r="F47" s="45" t="s">
        <v>94</v>
      </c>
      <c r="G47" s="46" t="s">
        <v>29</v>
      </c>
      <c r="H47" s="121">
        <v>868984</v>
      </c>
      <c r="I47" s="313" t="s">
        <v>95</v>
      </c>
      <c r="J47" s="314"/>
      <c r="K47" s="21">
        <v>830037330</v>
      </c>
      <c r="L47" s="48" t="s">
        <v>30</v>
      </c>
      <c r="M47" s="20" t="s">
        <v>30</v>
      </c>
      <c r="N47" s="122" t="s">
        <v>186</v>
      </c>
      <c r="O47" s="299" t="s">
        <v>60</v>
      </c>
      <c r="P47" s="300"/>
      <c r="Q47" s="33"/>
      <c r="R47" s="33"/>
      <c r="S47" s="33"/>
      <c r="T47" s="33"/>
      <c r="U47" s="33"/>
      <c r="V47" s="33"/>
      <c r="W47" s="33"/>
      <c r="X47" s="33"/>
    </row>
    <row r="48" spans="1:24" s="23" customFormat="1" ht="63.75" customHeight="1" hidden="1">
      <c r="A48" s="107" t="s">
        <v>187</v>
      </c>
      <c r="B48" s="120" t="s">
        <v>188</v>
      </c>
      <c r="C48" s="27" t="s">
        <v>187</v>
      </c>
      <c r="D48" s="107" t="s">
        <v>189</v>
      </c>
      <c r="E48" s="68" t="s">
        <v>93</v>
      </c>
      <c r="F48" s="45" t="s">
        <v>94</v>
      </c>
      <c r="G48" s="46" t="s">
        <v>29</v>
      </c>
      <c r="H48" s="121">
        <v>128769</v>
      </c>
      <c r="I48" s="313" t="s">
        <v>95</v>
      </c>
      <c r="J48" s="314"/>
      <c r="K48" s="21">
        <v>830037330</v>
      </c>
      <c r="L48" s="48" t="s">
        <v>30</v>
      </c>
      <c r="M48" s="20" t="s">
        <v>30</v>
      </c>
      <c r="N48" s="122" t="s">
        <v>190</v>
      </c>
      <c r="O48" s="299" t="s">
        <v>60</v>
      </c>
      <c r="P48" s="300"/>
      <c r="Q48" s="33"/>
      <c r="R48" s="33"/>
      <c r="S48" s="33"/>
      <c r="T48" s="33"/>
      <c r="U48" s="33"/>
      <c r="V48" s="33"/>
      <c r="W48" s="33"/>
      <c r="X48" s="33"/>
    </row>
    <row r="49" spans="1:24" s="23" customFormat="1" ht="48.75" customHeight="1" hidden="1">
      <c r="A49" s="107" t="s">
        <v>191</v>
      </c>
      <c r="B49" s="120" t="s">
        <v>192</v>
      </c>
      <c r="C49" s="27" t="s">
        <v>191</v>
      </c>
      <c r="D49" s="107" t="s">
        <v>193</v>
      </c>
      <c r="E49" s="68" t="s">
        <v>93</v>
      </c>
      <c r="F49" s="45" t="s">
        <v>94</v>
      </c>
      <c r="G49" s="46" t="s">
        <v>29</v>
      </c>
      <c r="H49" s="121">
        <v>55018</v>
      </c>
      <c r="I49" s="313" t="s">
        <v>95</v>
      </c>
      <c r="J49" s="314"/>
      <c r="K49" s="21">
        <v>830037330</v>
      </c>
      <c r="L49" s="48" t="s">
        <v>30</v>
      </c>
      <c r="M49" s="20" t="s">
        <v>30</v>
      </c>
      <c r="N49" s="122" t="s">
        <v>194</v>
      </c>
      <c r="O49" s="299" t="s">
        <v>60</v>
      </c>
      <c r="P49" s="300"/>
      <c r="Q49" s="33"/>
      <c r="R49" s="33"/>
      <c r="S49" s="33"/>
      <c r="T49" s="33"/>
      <c r="U49" s="33"/>
      <c r="V49" s="33"/>
      <c r="W49" s="33"/>
      <c r="X49" s="33"/>
    </row>
    <row r="50" spans="1:24" s="23" customFormat="1" ht="48.75" customHeight="1" hidden="1">
      <c r="A50" s="107" t="s">
        <v>191</v>
      </c>
      <c r="B50" s="120" t="s">
        <v>195</v>
      </c>
      <c r="C50" s="27" t="s">
        <v>191</v>
      </c>
      <c r="D50" s="107" t="s">
        <v>196</v>
      </c>
      <c r="E50" s="68" t="s">
        <v>93</v>
      </c>
      <c r="F50" s="45" t="s">
        <v>94</v>
      </c>
      <c r="G50" s="46" t="s">
        <v>29</v>
      </c>
      <c r="H50" s="121">
        <v>863562</v>
      </c>
      <c r="I50" s="313" t="s">
        <v>95</v>
      </c>
      <c r="J50" s="314"/>
      <c r="K50" s="21">
        <v>830037330</v>
      </c>
      <c r="L50" s="48" t="s">
        <v>30</v>
      </c>
      <c r="M50" s="20" t="s">
        <v>30</v>
      </c>
      <c r="N50" s="122" t="s">
        <v>197</v>
      </c>
      <c r="O50" s="299" t="s">
        <v>60</v>
      </c>
      <c r="P50" s="300"/>
      <c r="Q50" s="33"/>
      <c r="R50" s="33"/>
      <c r="S50" s="33"/>
      <c r="T50" s="33"/>
      <c r="U50" s="33"/>
      <c r="V50" s="33"/>
      <c r="W50" s="33"/>
      <c r="X50" s="33"/>
    </row>
    <row r="51" spans="1:24" s="23" customFormat="1" ht="48.75" customHeight="1" hidden="1">
      <c r="A51" s="107" t="s">
        <v>198</v>
      </c>
      <c r="B51" s="120" t="s">
        <v>199</v>
      </c>
      <c r="C51" s="27" t="s">
        <v>198</v>
      </c>
      <c r="D51" s="107" t="s">
        <v>200</v>
      </c>
      <c r="E51" s="68" t="s">
        <v>93</v>
      </c>
      <c r="F51" s="45" t="s">
        <v>94</v>
      </c>
      <c r="G51" s="46" t="s">
        <v>29</v>
      </c>
      <c r="H51" s="121">
        <v>55018</v>
      </c>
      <c r="I51" s="313" t="s">
        <v>95</v>
      </c>
      <c r="J51" s="314"/>
      <c r="K51" s="21">
        <v>830037330</v>
      </c>
      <c r="L51" s="48" t="s">
        <v>30</v>
      </c>
      <c r="M51" s="20" t="s">
        <v>30</v>
      </c>
      <c r="N51" s="122" t="s">
        <v>201</v>
      </c>
      <c r="O51" s="299" t="s">
        <v>60</v>
      </c>
      <c r="P51" s="300"/>
      <c r="Q51" s="33"/>
      <c r="R51" s="33"/>
      <c r="S51" s="33"/>
      <c r="T51" s="33"/>
      <c r="U51" s="33"/>
      <c r="V51" s="33"/>
      <c r="W51" s="33"/>
      <c r="X51" s="33"/>
    </row>
    <row r="52" spans="1:24" s="23" customFormat="1" ht="57.75" customHeight="1" hidden="1">
      <c r="A52" s="107" t="s">
        <v>202</v>
      </c>
      <c r="B52" s="120" t="s">
        <v>203</v>
      </c>
      <c r="C52" s="27" t="s">
        <v>202</v>
      </c>
      <c r="D52" s="107" t="s">
        <v>204</v>
      </c>
      <c r="E52" s="68" t="s">
        <v>93</v>
      </c>
      <c r="F52" s="45" t="s">
        <v>94</v>
      </c>
      <c r="G52" s="46" t="s">
        <v>29</v>
      </c>
      <c r="H52" s="121">
        <v>18064</v>
      </c>
      <c r="I52" s="313" t="s">
        <v>95</v>
      </c>
      <c r="J52" s="314"/>
      <c r="K52" s="21">
        <v>830037330</v>
      </c>
      <c r="L52" s="48" t="s">
        <v>30</v>
      </c>
      <c r="M52" s="20" t="s">
        <v>30</v>
      </c>
      <c r="N52" s="122" t="s">
        <v>205</v>
      </c>
      <c r="O52" s="299" t="s">
        <v>60</v>
      </c>
      <c r="P52" s="300"/>
      <c r="Q52" s="33"/>
      <c r="R52" s="33"/>
      <c r="S52" s="33"/>
      <c r="T52" s="33"/>
      <c r="U52" s="33"/>
      <c r="V52" s="33"/>
      <c r="W52" s="33"/>
      <c r="X52" s="33"/>
    </row>
    <row r="53" spans="1:24" s="23" customFormat="1" ht="12.75" customHeight="1" hidden="1">
      <c r="A53" s="123"/>
      <c r="B53" s="124"/>
      <c r="C53" s="124"/>
      <c r="D53" s="124" t="s">
        <v>206</v>
      </c>
      <c r="E53" s="125"/>
      <c r="F53" s="126"/>
      <c r="G53" s="80" t="s">
        <v>31</v>
      </c>
      <c r="H53" s="111">
        <f>SUM(H38:H52)</f>
        <v>8455950</v>
      </c>
      <c r="I53" s="311"/>
      <c r="J53" s="312"/>
      <c r="K53" s="82"/>
      <c r="L53" s="48"/>
      <c r="M53" s="20"/>
      <c r="N53" s="71"/>
      <c r="O53" s="94"/>
      <c r="P53" s="95"/>
      <c r="Q53" s="33"/>
      <c r="R53" s="33"/>
      <c r="S53" s="33"/>
      <c r="T53" s="33"/>
      <c r="U53" s="33"/>
      <c r="V53" s="33"/>
      <c r="W53" s="33"/>
      <c r="X53" s="33"/>
    </row>
    <row r="54" spans="1:24" s="23" customFormat="1" ht="12.75" customHeight="1" hidden="1">
      <c r="A54" s="22"/>
      <c r="B54" s="19"/>
      <c r="C54" s="19"/>
      <c r="D54" s="19"/>
      <c r="E54" s="21"/>
      <c r="F54" s="45"/>
      <c r="G54" s="127"/>
      <c r="H54" s="127"/>
      <c r="I54" s="313"/>
      <c r="J54" s="314"/>
      <c r="K54" s="82"/>
      <c r="L54" s="48"/>
      <c r="M54" s="20"/>
      <c r="N54" s="71"/>
      <c r="O54" s="94"/>
      <c r="P54" s="95"/>
      <c r="Q54" s="33"/>
      <c r="R54" s="33"/>
      <c r="S54" s="33"/>
      <c r="T54" s="33"/>
      <c r="U54" s="33"/>
      <c r="V54" s="33"/>
      <c r="W54" s="33"/>
      <c r="X54" s="33"/>
    </row>
    <row r="55" spans="1:24" s="23" customFormat="1" ht="28.5" customHeight="1" hidden="1">
      <c r="A55" s="308" t="s">
        <v>207</v>
      </c>
      <c r="B55" s="309"/>
      <c r="C55" s="309"/>
      <c r="D55" s="309"/>
      <c r="E55" s="309"/>
      <c r="F55" s="309"/>
      <c r="G55" s="310"/>
      <c r="H55" s="127"/>
      <c r="I55" s="313"/>
      <c r="J55" s="314"/>
      <c r="K55" s="82"/>
      <c r="L55" s="48"/>
      <c r="M55" s="20"/>
      <c r="N55" s="71"/>
      <c r="O55" s="94"/>
      <c r="P55" s="95"/>
      <c r="Q55" s="33"/>
      <c r="R55" s="33"/>
      <c r="S55" s="33"/>
      <c r="T55" s="33"/>
      <c r="U55" s="33"/>
      <c r="V55" s="33"/>
      <c r="W55" s="33"/>
      <c r="X55" s="33"/>
    </row>
    <row r="56" spans="1:24" s="23" customFormat="1" ht="54.75" hidden="1">
      <c r="A56" s="69">
        <v>42137</v>
      </c>
      <c r="B56" s="74" t="s">
        <v>208</v>
      </c>
      <c r="C56" s="69">
        <v>42143</v>
      </c>
      <c r="D56" s="73" t="s">
        <v>209</v>
      </c>
      <c r="E56" s="21" t="s">
        <v>38</v>
      </c>
      <c r="F56" s="45" t="s">
        <v>37</v>
      </c>
      <c r="G56" s="46" t="s">
        <v>29</v>
      </c>
      <c r="H56" s="81">
        <v>6999600</v>
      </c>
      <c r="I56" s="315" t="s">
        <v>210</v>
      </c>
      <c r="J56" s="316"/>
      <c r="K56" s="82" t="s">
        <v>45</v>
      </c>
      <c r="L56" s="48" t="s">
        <v>30</v>
      </c>
      <c r="M56" s="20" t="s">
        <v>30</v>
      </c>
      <c r="N56" s="72" t="s">
        <v>211</v>
      </c>
      <c r="O56" s="299" t="s">
        <v>212</v>
      </c>
      <c r="P56" s="300"/>
      <c r="Q56" s="33"/>
      <c r="R56" s="33"/>
      <c r="S56" s="33"/>
      <c r="T56" s="33"/>
      <c r="U56" s="33"/>
      <c r="V56" s="33"/>
      <c r="W56" s="33"/>
      <c r="X56" s="33"/>
    </row>
    <row r="57" spans="1:24" s="23" customFormat="1" ht="54.75" hidden="1">
      <c r="A57" s="69">
        <v>42137</v>
      </c>
      <c r="B57" s="74" t="s">
        <v>213</v>
      </c>
      <c r="C57" s="69">
        <v>42145</v>
      </c>
      <c r="D57" s="73" t="s">
        <v>214</v>
      </c>
      <c r="E57" s="21" t="s">
        <v>38</v>
      </c>
      <c r="F57" s="45" t="s">
        <v>37</v>
      </c>
      <c r="G57" s="46" t="s">
        <v>29</v>
      </c>
      <c r="H57" s="81">
        <v>6958000</v>
      </c>
      <c r="I57" s="298" t="s">
        <v>215</v>
      </c>
      <c r="J57" s="298"/>
      <c r="K57" s="82" t="s">
        <v>216</v>
      </c>
      <c r="L57" s="48" t="s">
        <v>30</v>
      </c>
      <c r="M57" s="20" t="s">
        <v>30</v>
      </c>
      <c r="N57" s="72" t="s">
        <v>217</v>
      </c>
      <c r="O57" s="299" t="s">
        <v>212</v>
      </c>
      <c r="P57" s="300"/>
      <c r="Q57" s="33"/>
      <c r="R57" s="33"/>
      <c r="S57" s="33"/>
      <c r="T57" s="33"/>
      <c r="U57" s="33"/>
      <c r="V57" s="33"/>
      <c r="W57" s="33"/>
      <c r="X57" s="33"/>
    </row>
    <row r="58" spans="1:24" s="23" customFormat="1" ht="27" hidden="1">
      <c r="A58" s="69">
        <v>42145</v>
      </c>
      <c r="B58" s="74" t="s">
        <v>218</v>
      </c>
      <c r="C58" s="69">
        <v>42149</v>
      </c>
      <c r="D58" s="73" t="s">
        <v>219</v>
      </c>
      <c r="E58" s="21" t="s">
        <v>220</v>
      </c>
      <c r="F58" s="45" t="s">
        <v>221</v>
      </c>
      <c r="G58" s="46" t="s">
        <v>29</v>
      </c>
      <c r="H58" s="81">
        <v>7200000</v>
      </c>
      <c r="I58" s="298" t="s">
        <v>222</v>
      </c>
      <c r="J58" s="298"/>
      <c r="K58" s="82" t="s">
        <v>223</v>
      </c>
      <c r="L58" s="48" t="s">
        <v>30</v>
      </c>
      <c r="M58" s="20" t="s">
        <v>30</v>
      </c>
      <c r="N58" s="72" t="s">
        <v>224</v>
      </c>
      <c r="O58" s="299" t="s">
        <v>212</v>
      </c>
      <c r="P58" s="300"/>
      <c r="Q58" s="33"/>
      <c r="R58" s="33"/>
      <c r="S58" s="33"/>
      <c r="T58" s="33"/>
      <c r="U58" s="33"/>
      <c r="V58" s="33"/>
      <c r="W58" s="33"/>
      <c r="X58" s="33"/>
    </row>
    <row r="59" spans="1:24" s="23" customFormat="1" ht="54.75" hidden="1">
      <c r="A59" s="69">
        <v>42171</v>
      </c>
      <c r="B59" s="74" t="s">
        <v>42</v>
      </c>
      <c r="C59" s="69">
        <v>42174</v>
      </c>
      <c r="D59" s="73" t="s">
        <v>43</v>
      </c>
      <c r="E59" s="21" t="s">
        <v>38</v>
      </c>
      <c r="F59" s="45" t="s">
        <v>37</v>
      </c>
      <c r="G59" s="46" t="s">
        <v>29</v>
      </c>
      <c r="H59" s="81">
        <v>980000</v>
      </c>
      <c r="I59" s="298" t="s">
        <v>40</v>
      </c>
      <c r="J59" s="298"/>
      <c r="K59" s="109" t="s">
        <v>156</v>
      </c>
      <c r="L59" s="48" t="s">
        <v>30</v>
      </c>
      <c r="M59" s="20" t="s">
        <v>30</v>
      </c>
      <c r="N59" s="72" t="s">
        <v>41</v>
      </c>
      <c r="O59" s="299" t="s">
        <v>212</v>
      </c>
      <c r="P59" s="300"/>
      <c r="Q59" s="33"/>
      <c r="R59" s="33"/>
      <c r="S59" s="33"/>
      <c r="T59" s="33"/>
      <c r="U59" s="33"/>
      <c r="V59" s="33"/>
      <c r="W59" s="33"/>
      <c r="X59" s="33"/>
    </row>
    <row r="60" spans="1:24" s="23" customFormat="1" ht="13.5" hidden="1">
      <c r="A60" s="69"/>
      <c r="B60" s="74"/>
      <c r="C60" s="69"/>
      <c r="D60" s="73"/>
      <c r="E60" s="21"/>
      <c r="F60" s="45"/>
      <c r="G60" s="46"/>
      <c r="H60" s="111"/>
      <c r="I60" s="298"/>
      <c r="J60" s="298"/>
      <c r="K60" s="82"/>
      <c r="L60" s="48"/>
      <c r="M60" s="20"/>
      <c r="N60" s="72"/>
      <c r="O60" s="299"/>
      <c r="P60" s="300"/>
      <c r="Q60" s="33"/>
      <c r="R60" s="33"/>
      <c r="S60" s="33"/>
      <c r="T60" s="33"/>
      <c r="U60" s="33"/>
      <c r="V60" s="33"/>
      <c r="W60" s="33"/>
      <c r="X60" s="33"/>
    </row>
    <row r="61" spans="1:24" s="23" customFormat="1" ht="14.25" hidden="1">
      <c r="A61" s="22"/>
      <c r="B61" s="19"/>
      <c r="C61" s="22"/>
      <c r="D61" s="19"/>
      <c r="E61" s="21"/>
      <c r="F61" s="45"/>
      <c r="G61" s="80" t="s">
        <v>31</v>
      </c>
      <c r="H61" s="128">
        <f>SUM(H56:H60)</f>
        <v>22137600</v>
      </c>
      <c r="I61" s="298"/>
      <c r="J61" s="298"/>
      <c r="K61" s="82"/>
      <c r="L61" s="48"/>
      <c r="M61" s="20"/>
      <c r="N61" s="27"/>
      <c r="O61" s="94"/>
      <c r="P61" s="95"/>
      <c r="Q61" s="33"/>
      <c r="R61" s="33"/>
      <c r="S61" s="33"/>
      <c r="T61" s="33"/>
      <c r="U61" s="33"/>
      <c r="V61" s="33"/>
      <c r="W61" s="33"/>
      <c r="X61" s="33"/>
    </row>
    <row r="62" spans="1:24" s="23" customFormat="1" ht="14.25" hidden="1">
      <c r="A62" s="22"/>
      <c r="B62" s="19"/>
      <c r="C62" s="22"/>
      <c r="D62" s="19"/>
      <c r="E62" s="21"/>
      <c r="F62" s="45"/>
      <c r="G62" s="129"/>
      <c r="H62" s="111"/>
      <c r="I62" s="91"/>
      <c r="J62" s="92"/>
      <c r="K62" s="82"/>
      <c r="L62" s="48"/>
      <c r="M62" s="20"/>
      <c r="N62" s="27"/>
      <c r="O62" s="94"/>
      <c r="P62" s="95"/>
      <c r="Q62" s="33"/>
      <c r="R62" s="33"/>
      <c r="S62" s="33"/>
      <c r="T62" s="33"/>
      <c r="U62" s="33"/>
      <c r="V62" s="33"/>
      <c r="W62" s="33"/>
      <c r="X62" s="33"/>
    </row>
    <row r="63" spans="1:24" s="23" customFormat="1" ht="14.25" hidden="1">
      <c r="A63" s="22"/>
      <c r="B63" s="19"/>
      <c r="C63" s="22"/>
      <c r="D63" s="19"/>
      <c r="E63" s="21"/>
      <c r="F63" s="45"/>
      <c r="G63" s="127"/>
      <c r="H63" s="111"/>
      <c r="I63" s="91"/>
      <c r="J63" s="92"/>
      <c r="K63" s="82"/>
      <c r="L63" s="48"/>
      <c r="M63" s="20"/>
      <c r="N63" s="27"/>
      <c r="O63" s="94"/>
      <c r="P63" s="95"/>
      <c r="Q63" s="33"/>
      <c r="R63" s="33"/>
      <c r="S63" s="33"/>
      <c r="T63" s="33"/>
      <c r="U63" s="33"/>
      <c r="V63" s="33"/>
      <c r="W63" s="33"/>
      <c r="X63" s="33"/>
    </row>
    <row r="64" spans="1:24" s="23" customFormat="1" ht="14.25" hidden="1">
      <c r="A64" s="22"/>
      <c r="B64" s="19"/>
      <c r="C64" s="22"/>
      <c r="D64" s="19"/>
      <c r="E64" s="21"/>
      <c r="F64" s="45"/>
      <c r="G64" s="127"/>
      <c r="H64" s="111"/>
      <c r="I64" s="91"/>
      <c r="J64" s="92"/>
      <c r="K64" s="82"/>
      <c r="L64" s="48"/>
      <c r="M64" s="20"/>
      <c r="N64" s="27"/>
      <c r="O64" s="94"/>
      <c r="P64" s="95"/>
      <c r="Q64" s="33"/>
      <c r="R64" s="33"/>
      <c r="S64" s="33"/>
      <c r="T64" s="33"/>
      <c r="U64" s="33"/>
      <c r="V64" s="33"/>
      <c r="W64" s="33"/>
      <c r="X64" s="33"/>
    </row>
    <row r="65" spans="1:24" s="23" customFormat="1" ht="24" customHeight="1" hidden="1">
      <c r="A65" s="308" t="s">
        <v>225</v>
      </c>
      <c r="B65" s="309"/>
      <c r="C65" s="309"/>
      <c r="D65" s="309"/>
      <c r="E65" s="309"/>
      <c r="F65" s="309"/>
      <c r="G65" s="310"/>
      <c r="H65" s="111"/>
      <c r="I65" s="91"/>
      <c r="J65" s="92"/>
      <c r="K65" s="82"/>
      <c r="L65" s="48"/>
      <c r="M65" s="20"/>
      <c r="N65" s="27"/>
      <c r="O65" s="94"/>
      <c r="P65" s="95"/>
      <c r="Q65" s="33"/>
      <c r="R65" s="33"/>
      <c r="S65" s="33"/>
      <c r="T65" s="33"/>
      <c r="U65" s="33"/>
      <c r="V65" s="33"/>
      <c r="W65" s="33"/>
      <c r="X65" s="33"/>
    </row>
    <row r="66" spans="1:24" s="23" customFormat="1" ht="27" hidden="1">
      <c r="A66" s="69">
        <v>42160</v>
      </c>
      <c r="B66" s="74" t="s">
        <v>226</v>
      </c>
      <c r="C66" s="69">
        <v>42166</v>
      </c>
      <c r="D66" s="73" t="s">
        <v>227</v>
      </c>
      <c r="E66" s="21" t="s">
        <v>38</v>
      </c>
      <c r="F66" s="45" t="s">
        <v>37</v>
      </c>
      <c r="G66" s="46" t="s">
        <v>29</v>
      </c>
      <c r="H66" s="111">
        <v>3300000</v>
      </c>
      <c r="I66" s="298" t="s">
        <v>39</v>
      </c>
      <c r="J66" s="298"/>
      <c r="K66" s="82" t="s">
        <v>46</v>
      </c>
      <c r="L66" s="48" t="s">
        <v>30</v>
      </c>
      <c r="M66" s="20" t="s">
        <v>30</v>
      </c>
      <c r="N66" s="72" t="s">
        <v>228</v>
      </c>
      <c r="O66" s="299" t="s">
        <v>229</v>
      </c>
      <c r="P66" s="300"/>
      <c r="Q66" s="33"/>
      <c r="R66" s="33"/>
      <c r="S66" s="33"/>
      <c r="T66" s="33"/>
      <c r="U66" s="33"/>
      <c r="V66" s="33"/>
      <c r="W66" s="33"/>
      <c r="X66" s="33"/>
    </row>
    <row r="67" spans="1:24" s="23" customFormat="1" ht="21" customHeight="1" hidden="1">
      <c r="A67" s="22"/>
      <c r="B67" s="19"/>
      <c r="C67" s="69"/>
      <c r="D67" s="19"/>
      <c r="E67" s="21"/>
      <c r="F67" s="45"/>
      <c r="G67" s="46"/>
      <c r="H67" s="111"/>
      <c r="I67" s="298"/>
      <c r="J67" s="298"/>
      <c r="K67" s="82"/>
      <c r="L67" s="48"/>
      <c r="M67" s="20"/>
      <c r="N67" s="72"/>
      <c r="O67" s="299"/>
      <c r="P67" s="300"/>
      <c r="Q67" s="33"/>
      <c r="R67" s="33"/>
      <c r="S67" s="33"/>
      <c r="T67" s="33"/>
      <c r="U67" s="33"/>
      <c r="V67" s="33"/>
      <c r="W67" s="33"/>
      <c r="X67" s="33"/>
    </row>
    <row r="68" spans="1:24" s="23" customFormat="1" ht="14.25" hidden="1">
      <c r="A68" s="22"/>
      <c r="B68" s="19"/>
      <c r="C68" s="22"/>
      <c r="D68" s="19"/>
      <c r="E68" s="21"/>
      <c r="F68" s="45"/>
      <c r="G68" s="80" t="s">
        <v>31</v>
      </c>
      <c r="H68" s="128">
        <f>SUM(H66:H67)</f>
        <v>3300000</v>
      </c>
      <c r="I68" s="91"/>
      <c r="J68" s="92"/>
      <c r="K68" s="82"/>
      <c r="L68" s="48"/>
      <c r="M68" s="20"/>
      <c r="N68" s="27"/>
      <c r="O68" s="94"/>
      <c r="P68" s="95"/>
      <c r="Q68" s="33"/>
      <c r="R68" s="33"/>
      <c r="S68" s="33"/>
      <c r="T68" s="33"/>
      <c r="U68" s="33"/>
      <c r="V68" s="33"/>
      <c r="W68" s="33"/>
      <c r="X68" s="33"/>
    </row>
    <row r="69" spans="1:24" s="23" customFormat="1" ht="45">
      <c r="A69" s="197" t="s">
        <v>378</v>
      </c>
      <c r="B69" s="197" t="s">
        <v>385</v>
      </c>
      <c r="C69" s="197" t="s">
        <v>378</v>
      </c>
      <c r="D69" s="197" t="s">
        <v>397</v>
      </c>
      <c r="E69" s="197" t="s">
        <v>258</v>
      </c>
      <c r="F69" s="163" t="s">
        <v>351</v>
      </c>
      <c r="G69" s="162" t="s">
        <v>260</v>
      </c>
      <c r="H69" s="196">
        <v>1384190</v>
      </c>
      <c r="I69" s="283" t="s">
        <v>265</v>
      </c>
      <c r="J69" s="284"/>
      <c r="K69" s="197" t="s">
        <v>368</v>
      </c>
      <c r="L69" s="48" t="s">
        <v>243</v>
      </c>
      <c r="M69" s="20" t="s">
        <v>241</v>
      </c>
      <c r="N69" s="163" t="s">
        <v>354</v>
      </c>
      <c r="O69" s="285" t="s">
        <v>266</v>
      </c>
      <c r="P69" s="285"/>
      <c r="Q69" s="33"/>
      <c r="R69" s="33"/>
      <c r="S69" s="33"/>
      <c r="T69" s="33"/>
      <c r="U69" s="33"/>
      <c r="V69" s="33"/>
      <c r="W69" s="33"/>
      <c r="X69" s="33"/>
    </row>
    <row r="70" spans="1:24" s="23" customFormat="1" ht="135">
      <c r="A70" s="197" t="s">
        <v>379</v>
      </c>
      <c r="B70" s="197" t="s">
        <v>386</v>
      </c>
      <c r="C70" s="197" t="s">
        <v>379</v>
      </c>
      <c r="D70" s="197" t="s">
        <v>398</v>
      </c>
      <c r="E70" s="197" t="s">
        <v>256</v>
      </c>
      <c r="F70" s="163" t="s">
        <v>253</v>
      </c>
      <c r="G70" s="162" t="s">
        <v>260</v>
      </c>
      <c r="H70" s="196">
        <v>6000000</v>
      </c>
      <c r="I70" s="283" t="s">
        <v>345</v>
      </c>
      <c r="J70" s="284"/>
      <c r="K70" s="197" t="s">
        <v>369</v>
      </c>
      <c r="L70" s="48" t="s">
        <v>243</v>
      </c>
      <c r="M70" s="20" t="s">
        <v>241</v>
      </c>
      <c r="N70" s="163" t="s">
        <v>355</v>
      </c>
      <c r="O70" s="285" t="s">
        <v>266</v>
      </c>
      <c r="P70" s="285"/>
      <c r="Q70" s="33"/>
      <c r="R70" s="33"/>
      <c r="S70" s="33"/>
      <c r="T70" s="33"/>
      <c r="U70" s="33"/>
      <c r="V70" s="33"/>
      <c r="W70" s="33"/>
      <c r="X70" s="33"/>
    </row>
    <row r="71" spans="1:24" s="23" customFormat="1" ht="135">
      <c r="A71" s="197" t="s">
        <v>379</v>
      </c>
      <c r="B71" s="197" t="s">
        <v>387</v>
      </c>
      <c r="C71" s="197" t="s">
        <v>379</v>
      </c>
      <c r="D71" s="197" t="s">
        <v>399</v>
      </c>
      <c r="E71" s="197" t="s">
        <v>256</v>
      </c>
      <c r="F71" s="163" t="s">
        <v>253</v>
      </c>
      <c r="G71" s="162" t="s">
        <v>260</v>
      </c>
      <c r="H71" s="196">
        <v>6000000</v>
      </c>
      <c r="I71" s="283" t="s">
        <v>262</v>
      </c>
      <c r="J71" s="284"/>
      <c r="K71" s="197" t="s">
        <v>370</v>
      </c>
      <c r="L71" s="48" t="s">
        <v>243</v>
      </c>
      <c r="M71" s="20" t="s">
        <v>241</v>
      </c>
      <c r="N71" s="163" t="s">
        <v>356</v>
      </c>
      <c r="O71" s="285" t="s">
        <v>266</v>
      </c>
      <c r="P71" s="285"/>
      <c r="Q71" s="33"/>
      <c r="R71" s="33"/>
      <c r="S71" s="33"/>
      <c r="T71" s="33"/>
      <c r="U71" s="33"/>
      <c r="V71" s="33"/>
      <c r="W71" s="33"/>
      <c r="X71" s="33"/>
    </row>
    <row r="72" spans="1:24" s="23" customFormat="1" ht="105">
      <c r="A72" s="197" t="s">
        <v>379</v>
      </c>
      <c r="B72" s="197" t="s">
        <v>388</v>
      </c>
      <c r="C72" s="197" t="s">
        <v>379</v>
      </c>
      <c r="D72" s="197" t="s">
        <v>400</v>
      </c>
      <c r="E72" s="197" t="s">
        <v>256</v>
      </c>
      <c r="F72" s="163" t="s">
        <v>253</v>
      </c>
      <c r="G72" s="162" t="s">
        <v>260</v>
      </c>
      <c r="H72" s="196">
        <v>6000000</v>
      </c>
      <c r="I72" s="283" t="s">
        <v>338</v>
      </c>
      <c r="J72" s="284"/>
      <c r="K72" s="197" t="s">
        <v>371</v>
      </c>
      <c r="L72" s="48" t="s">
        <v>243</v>
      </c>
      <c r="M72" s="20" t="s">
        <v>241</v>
      </c>
      <c r="N72" s="163" t="s">
        <v>357</v>
      </c>
      <c r="O72" s="285" t="s">
        <v>266</v>
      </c>
      <c r="P72" s="285"/>
      <c r="Q72" s="33"/>
      <c r="R72" s="33"/>
      <c r="S72" s="33"/>
      <c r="T72" s="33"/>
      <c r="U72" s="33"/>
      <c r="V72" s="33"/>
      <c r="W72" s="33"/>
      <c r="X72" s="33"/>
    </row>
    <row r="73" spans="1:24" s="23" customFormat="1" ht="135">
      <c r="A73" s="197" t="s">
        <v>380</v>
      </c>
      <c r="B73" s="197" t="s">
        <v>389</v>
      </c>
      <c r="C73" s="197" t="s">
        <v>380</v>
      </c>
      <c r="D73" s="197" t="s">
        <v>401</v>
      </c>
      <c r="E73" s="197" t="s">
        <v>256</v>
      </c>
      <c r="F73" s="163" t="s">
        <v>253</v>
      </c>
      <c r="G73" s="162" t="s">
        <v>260</v>
      </c>
      <c r="H73" s="196">
        <v>7200000</v>
      </c>
      <c r="I73" s="283" t="s">
        <v>261</v>
      </c>
      <c r="J73" s="284"/>
      <c r="K73" s="197" t="s">
        <v>372</v>
      </c>
      <c r="L73" s="48" t="s">
        <v>243</v>
      </c>
      <c r="M73" s="20" t="s">
        <v>241</v>
      </c>
      <c r="N73" s="163" t="s">
        <v>358</v>
      </c>
      <c r="O73" s="285" t="s">
        <v>266</v>
      </c>
      <c r="P73" s="285"/>
      <c r="Q73" s="33"/>
      <c r="R73" s="33"/>
      <c r="S73" s="33"/>
      <c r="T73" s="33"/>
      <c r="U73" s="33"/>
      <c r="V73" s="33"/>
      <c r="W73" s="33"/>
      <c r="X73" s="33"/>
    </row>
    <row r="74" spans="1:24" s="23" customFormat="1" ht="45">
      <c r="A74" s="197" t="s">
        <v>381</v>
      </c>
      <c r="B74" s="197" t="s">
        <v>390</v>
      </c>
      <c r="C74" s="197" t="s">
        <v>381</v>
      </c>
      <c r="D74" s="197" t="s">
        <v>402</v>
      </c>
      <c r="E74" s="197" t="s">
        <v>257</v>
      </c>
      <c r="F74" s="163" t="s">
        <v>254</v>
      </c>
      <c r="G74" s="162" t="s">
        <v>260</v>
      </c>
      <c r="H74" s="196">
        <v>2277000</v>
      </c>
      <c r="I74" s="283" t="s">
        <v>263</v>
      </c>
      <c r="J74" s="284" t="s">
        <v>263</v>
      </c>
      <c r="K74" s="197" t="s">
        <v>373</v>
      </c>
      <c r="L74" s="48" t="s">
        <v>243</v>
      </c>
      <c r="M74" s="20" t="s">
        <v>241</v>
      </c>
      <c r="N74" s="163" t="s">
        <v>359</v>
      </c>
      <c r="O74" s="285" t="s">
        <v>267</v>
      </c>
      <c r="P74" s="285"/>
      <c r="Q74" s="33"/>
      <c r="R74" s="33"/>
      <c r="S74" s="33"/>
      <c r="T74" s="33"/>
      <c r="U74" s="33"/>
      <c r="V74" s="33"/>
      <c r="W74" s="33"/>
      <c r="X74" s="33"/>
    </row>
    <row r="75" spans="1:24" s="23" customFormat="1" ht="90">
      <c r="A75" s="197" t="s">
        <v>379</v>
      </c>
      <c r="B75" s="197" t="s">
        <v>391</v>
      </c>
      <c r="C75" s="197" t="s">
        <v>396</v>
      </c>
      <c r="D75" s="197" t="s">
        <v>403</v>
      </c>
      <c r="E75" s="197" t="s">
        <v>259</v>
      </c>
      <c r="F75" s="163" t="s">
        <v>255</v>
      </c>
      <c r="G75" s="162" t="s">
        <v>260</v>
      </c>
      <c r="H75" s="196">
        <v>5200000</v>
      </c>
      <c r="I75" s="283" t="s">
        <v>264</v>
      </c>
      <c r="J75" s="284" t="s">
        <v>264</v>
      </c>
      <c r="K75" s="197" t="s">
        <v>374</v>
      </c>
      <c r="L75" s="48" t="s">
        <v>243</v>
      </c>
      <c r="M75" s="20" t="s">
        <v>241</v>
      </c>
      <c r="N75" s="163" t="s">
        <v>360</v>
      </c>
      <c r="O75" s="285" t="s">
        <v>266</v>
      </c>
      <c r="P75" s="285"/>
      <c r="Q75" s="33"/>
      <c r="R75" s="33"/>
      <c r="S75" s="33"/>
      <c r="T75" s="33"/>
      <c r="U75" s="33"/>
      <c r="V75" s="33"/>
      <c r="W75" s="33"/>
      <c r="X75" s="33"/>
    </row>
    <row r="76" spans="1:24" s="23" customFormat="1" ht="45">
      <c r="A76" s="197" t="s">
        <v>381</v>
      </c>
      <c r="B76" s="197" t="s">
        <v>392</v>
      </c>
      <c r="C76" s="197" t="s">
        <v>382</v>
      </c>
      <c r="D76" s="197" t="s">
        <v>404</v>
      </c>
      <c r="E76" s="197" t="s">
        <v>259</v>
      </c>
      <c r="F76" s="163" t="s">
        <v>255</v>
      </c>
      <c r="G76" s="162" t="s">
        <v>260</v>
      </c>
      <c r="H76" s="196">
        <v>11769100</v>
      </c>
      <c r="I76" s="283" t="s">
        <v>365</v>
      </c>
      <c r="J76" s="284" t="s">
        <v>365</v>
      </c>
      <c r="K76" s="197" t="s">
        <v>375</v>
      </c>
      <c r="L76" s="48" t="s">
        <v>243</v>
      </c>
      <c r="M76" s="20" t="s">
        <v>241</v>
      </c>
      <c r="N76" s="163" t="s">
        <v>361</v>
      </c>
      <c r="O76" s="285" t="s">
        <v>266</v>
      </c>
      <c r="P76" s="285"/>
      <c r="Q76" s="33"/>
      <c r="R76" s="33"/>
      <c r="S76" s="33"/>
      <c r="T76" s="33"/>
      <c r="U76" s="33"/>
      <c r="V76" s="33"/>
      <c r="W76" s="33"/>
      <c r="X76" s="33"/>
    </row>
    <row r="77" spans="1:24" s="23" customFormat="1" ht="45">
      <c r="A77" s="197" t="s">
        <v>382</v>
      </c>
      <c r="B77" s="197" t="s">
        <v>393</v>
      </c>
      <c r="C77" s="197" t="s">
        <v>382</v>
      </c>
      <c r="D77" s="197" t="s">
        <v>405</v>
      </c>
      <c r="E77" s="197" t="s">
        <v>258</v>
      </c>
      <c r="F77" s="163" t="s">
        <v>351</v>
      </c>
      <c r="G77" s="162" t="s">
        <v>260</v>
      </c>
      <c r="H77" s="196">
        <v>1926590</v>
      </c>
      <c r="I77" s="283" t="s">
        <v>265</v>
      </c>
      <c r="J77" s="284" t="s">
        <v>265</v>
      </c>
      <c r="K77" s="197" t="s">
        <v>368</v>
      </c>
      <c r="L77" s="48" t="s">
        <v>243</v>
      </c>
      <c r="M77" s="20" t="s">
        <v>241</v>
      </c>
      <c r="N77" s="163" t="s">
        <v>362</v>
      </c>
      <c r="O77" s="285" t="s">
        <v>266</v>
      </c>
      <c r="P77" s="285"/>
      <c r="Q77" s="33"/>
      <c r="R77" s="33"/>
      <c r="S77" s="33"/>
      <c r="T77" s="33"/>
      <c r="U77" s="33"/>
      <c r="V77" s="33"/>
      <c r="W77" s="33"/>
      <c r="X77" s="33"/>
    </row>
    <row r="78" spans="1:24" s="23" customFormat="1" ht="45">
      <c r="A78" s="197" t="s">
        <v>383</v>
      </c>
      <c r="B78" s="197" t="s">
        <v>394</v>
      </c>
      <c r="C78" s="197" t="s">
        <v>383</v>
      </c>
      <c r="D78" s="197" t="s">
        <v>406</v>
      </c>
      <c r="E78" s="197" t="s">
        <v>259</v>
      </c>
      <c r="F78" s="163" t="s">
        <v>255</v>
      </c>
      <c r="G78" s="162" t="s">
        <v>260</v>
      </c>
      <c r="H78" s="196">
        <v>4500000</v>
      </c>
      <c r="I78" s="283" t="s">
        <v>366</v>
      </c>
      <c r="J78" s="284" t="s">
        <v>366</v>
      </c>
      <c r="K78" s="197" t="s">
        <v>376</v>
      </c>
      <c r="L78" s="48" t="s">
        <v>243</v>
      </c>
      <c r="M78" s="20" t="s">
        <v>241</v>
      </c>
      <c r="N78" s="163" t="s">
        <v>363</v>
      </c>
      <c r="O78" s="285" t="s">
        <v>266</v>
      </c>
      <c r="P78" s="285"/>
      <c r="Q78" s="33"/>
      <c r="R78" s="33"/>
      <c r="S78" s="33"/>
      <c r="T78" s="33"/>
      <c r="U78" s="33"/>
      <c r="V78" s="33"/>
      <c r="W78" s="33"/>
      <c r="X78" s="33"/>
    </row>
    <row r="79" spans="1:24" s="23" customFormat="1" ht="45">
      <c r="A79" s="197" t="s">
        <v>384</v>
      </c>
      <c r="B79" s="197" t="s">
        <v>395</v>
      </c>
      <c r="C79" s="197" t="s">
        <v>383</v>
      </c>
      <c r="D79" s="205" t="s">
        <v>407</v>
      </c>
      <c r="E79" s="205" t="s">
        <v>353</v>
      </c>
      <c r="F79" s="206" t="s">
        <v>352</v>
      </c>
      <c r="G79" s="162" t="s">
        <v>260</v>
      </c>
      <c r="H79" s="207">
        <v>9320000</v>
      </c>
      <c r="I79" s="286" t="s">
        <v>367</v>
      </c>
      <c r="J79" s="287" t="s">
        <v>367</v>
      </c>
      <c r="K79" s="205" t="s">
        <v>377</v>
      </c>
      <c r="L79" s="46" t="s">
        <v>243</v>
      </c>
      <c r="M79" s="162" t="s">
        <v>241</v>
      </c>
      <c r="N79" s="206" t="s">
        <v>364</v>
      </c>
      <c r="O79" s="282" t="s">
        <v>267</v>
      </c>
      <c r="P79" s="282"/>
      <c r="Q79" s="33"/>
      <c r="R79" s="33"/>
      <c r="S79" s="33"/>
      <c r="T79" s="33"/>
      <c r="U79" s="33"/>
      <c r="V79" s="33"/>
      <c r="W79" s="33"/>
      <c r="X79" s="33"/>
    </row>
    <row r="80" spans="1:24" s="23" customFormat="1" ht="45">
      <c r="A80" s="197" t="s">
        <v>442</v>
      </c>
      <c r="B80" s="197" t="s">
        <v>449</v>
      </c>
      <c r="C80" s="197" t="s">
        <v>442</v>
      </c>
      <c r="D80" s="205" t="s">
        <v>457</v>
      </c>
      <c r="E80" s="205" t="s">
        <v>258</v>
      </c>
      <c r="F80" s="206" t="s">
        <v>351</v>
      </c>
      <c r="G80" s="162" t="s">
        <v>260</v>
      </c>
      <c r="H80" s="207">
        <v>332440</v>
      </c>
      <c r="I80" s="281" t="s">
        <v>430</v>
      </c>
      <c r="J80" s="281" t="s">
        <v>368</v>
      </c>
      <c r="K80" s="205" t="s">
        <v>368</v>
      </c>
      <c r="L80" s="46" t="s">
        <v>243</v>
      </c>
      <c r="M80" s="162" t="s">
        <v>241</v>
      </c>
      <c r="N80" s="206" t="s">
        <v>424</v>
      </c>
      <c r="O80" s="282" t="s">
        <v>266</v>
      </c>
      <c r="P80" s="282"/>
      <c r="Q80" s="33"/>
      <c r="R80" s="33"/>
      <c r="S80" s="33"/>
      <c r="T80" s="33"/>
      <c r="U80" s="33"/>
      <c r="V80" s="33"/>
      <c r="W80" s="33"/>
      <c r="X80" s="33"/>
    </row>
    <row r="81" spans="1:24" s="23" customFormat="1" ht="60">
      <c r="A81" s="197" t="s">
        <v>443</v>
      </c>
      <c r="B81" s="197" t="s">
        <v>450</v>
      </c>
      <c r="C81" s="197" t="s">
        <v>443</v>
      </c>
      <c r="D81" s="205" t="s">
        <v>458</v>
      </c>
      <c r="E81" s="205" t="s">
        <v>438</v>
      </c>
      <c r="F81" s="206" t="s">
        <v>421</v>
      </c>
      <c r="G81" s="162" t="s">
        <v>260</v>
      </c>
      <c r="H81" s="207">
        <v>10913944</v>
      </c>
      <c r="I81" s="281" t="s">
        <v>432</v>
      </c>
      <c r="J81" s="281" t="s">
        <v>431</v>
      </c>
      <c r="K81" s="205" t="s">
        <v>431</v>
      </c>
      <c r="L81" s="46" t="s">
        <v>243</v>
      </c>
      <c r="M81" s="162" t="s">
        <v>241</v>
      </c>
      <c r="N81" s="206" t="s">
        <v>425</v>
      </c>
      <c r="O81" s="282" t="s">
        <v>267</v>
      </c>
      <c r="P81" s="282"/>
      <c r="Q81" s="33"/>
      <c r="R81" s="33"/>
      <c r="S81" s="33"/>
      <c r="T81" s="33"/>
      <c r="U81" s="33"/>
      <c r="V81" s="33"/>
      <c r="W81" s="33"/>
      <c r="X81" s="33"/>
    </row>
    <row r="82" spans="1:24" s="23" customFormat="1" ht="60">
      <c r="A82" s="197" t="s">
        <v>444</v>
      </c>
      <c r="B82" s="197" t="s">
        <v>451</v>
      </c>
      <c r="C82" s="197" t="s">
        <v>444</v>
      </c>
      <c r="D82" s="205" t="s">
        <v>459</v>
      </c>
      <c r="E82" s="205" t="s">
        <v>439</v>
      </c>
      <c r="F82" s="206" t="s">
        <v>422</v>
      </c>
      <c r="G82" s="162" t="s">
        <v>260</v>
      </c>
      <c r="H82" s="207">
        <v>4440000</v>
      </c>
      <c r="I82" s="281" t="s">
        <v>433</v>
      </c>
      <c r="J82" s="281" t="s">
        <v>417</v>
      </c>
      <c r="K82" s="205" t="s">
        <v>417</v>
      </c>
      <c r="L82" s="46" t="s">
        <v>243</v>
      </c>
      <c r="M82" s="162" t="s">
        <v>241</v>
      </c>
      <c r="N82" s="206" t="s">
        <v>426</v>
      </c>
      <c r="O82" s="282" t="s">
        <v>266</v>
      </c>
      <c r="P82" s="282"/>
      <c r="Q82" s="33"/>
      <c r="R82" s="33"/>
      <c r="S82" s="33"/>
      <c r="T82" s="33"/>
      <c r="U82" s="33"/>
      <c r="V82" s="33"/>
      <c r="W82" s="33"/>
      <c r="X82" s="33"/>
    </row>
    <row r="83" spans="1:24" s="23" customFormat="1" ht="45">
      <c r="A83" s="197" t="s">
        <v>445</v>
      </c>
      <c r="B83" s="197" t="s">
        <v>452</v>
      </c>
      <c r="C83" s="197" t="s">
        <v>445</v>
      </c>
      <c r="D83" s="205" t="s">
        <v>460</v>
      </c>
      <c r="E83" s="205" t="s">
        <v>258</v>
      </c>
      <c r="F83" s="206" t="s">
        <v>351</v>
      </c>
      <c r="G83" s="162" t="s">
        <v>260</v>
      </c>
      <c r="H83" s="207">
        <v>381960</v>
      </c>
      <c r="I83" s="281" t="s">
        <v>430</v>
      </c>
      <c r="J83" s="281" t="s">
        <v>368</v>
      </c>
      <c r="K83" s="205" t="s">
        <v>368</v>
      </c>
      <c r="L83" s="46" t="s">
        <v>243</v>
      </c>
      <c r="M83" s="162" t="s">
        <v>241</v>
      </c>
      <c r="N83" s="206" t="s">
        <v>427</v>
      </c>
      <c r="O83" s="282" t="s">
        <v>266</v>
      </c>
      <c r="P83" s="282"/>
      <c r="Q83" s="33"/>
      <c r="R83" s="33"/>
      <c r="S83" s="33"/>
      <c r="T83" s="33"/>
      <c r="U83" s="33"/>
      <c r="V83" s="33"/>
      <c r="W83" s="33"/>
      <c r="X83" s="33"/>
    </row>
    <row r="84" spans="1:24" s="23" customFormat="1" ht="60">
      <c r="A84" s="197" t="s">
        <v>446</v>
      </c>
      <c r="B84" s="197" t="s">
        <v>453</v>
      </c>
      <c r="C84" s="197" t="s">
        <v>456</v>
      </c>
      <c r="D84" s="205" t="s">
        <v>461</v>
      </c>
      <c r="E84" s="205" t="s">
        <v>440</v>
      </c>
      <c r="F84" s="206" t="s">
        <v>423</v>
      </c>
      <c r="G84" s="162" t="s">
        <v>260</v>
      </c>
      <c r="H84" s="207">
        <v>6428554</v>
      </c>
      <c r="I84" s="281" t="s">
        <v>435</v>
      </c>
      <c r="J84" s="281" t="s">
        <v>434</v>
      </c>
      <c r="K84" s="205" t="s">
        <v>434</v>
      </c>
      <c r="L84" s="46" t="s">
        <v>243</v>
      </c>
      <c r="M84" s="162" t="s">
        <v>241</v>
      </c>
      <c r="N84" s="206" t="s">
        <v>428</v>
      </c>
      <c r="O84" s="282" t="s">
        <v>267</v>
      </c>
      <c r="P84" s="282"/>
      <c r="Q84" s="33"/>
      <c r="R84" s="33"/>
      <c r="S84" s="33"/>
      <c r="T84" s="33"/>
      <c r="U84" s="33"/>
      <c r="V84" s="33"/>
      <c r="W84" s="33"/>
      <c r="X84" s="33"/>
    </row>
    <row r="85" spans="1:24" s="23" customFormat="1" ht="45">
      <c r="A85" s="197" t="s">
        <v>448</v>
      </c>
      <c r="B85" s="197" t="s">
        <v>455</v>
      </c>
      <c r="C85" s="197" t="s">
        <v>448</v>
      </c>
      <c r="D85" s="205" t="s">
        <v>463</v>
      </c>
      <c r="E85" s="205" t="s">
        <v>258</v>
      </c>
      <c r="F85" s="206" t="s">
        <v>351</v>
      </c>
      <c r="G85" s="162" t="s">
        <v>260</v>
      </c>
      <c r="H85" s="207">
        <v>910450</v>
      </c>
      <c r="I85" s="281" t="s">
        <v>430</v>
      </c>
      <c r="J85" s="281" t="s">
        <v>368</v>
      </c>
      <c r="K85" s="205" t="s">
        <v>368</v>
      </c>
      <c r="L85" s="46" t="s">
        <v>243</v>
      </c>
      <c r="M85" s="162" t="s">
        <v>241</v>
      </c>
      <c r="N85" s="206" t="s">
        <v>362</v>
      </c>
      <c r="O85" s="282" t="s">
        <v>266</v>
      </c>
      <c r="P85" s="282"/>
      <c r="Q85" s="33"/>
      <c r="R85" s="33"/>
      <c r="S85" s="33"/>
      <c r="T85" s="33"/>
      <c r="U85" s="33"/>
      <c r="V85" s="33"/>
      <c r="W85" s="33"/>
      <c r="X85" s="33"/>
    </row>
    <row r="86" spans="1:24" s="23" customFormat="1" ht="45">
      <c r="A86" s="197" t="s">
        <v>535</v>
      </c>
      <c r="B86" s="197" t="s">
        <v>536</v>
      </c>
      <c r="C86" s="197" t="s">
        <v>535</v>
      </c>
      <c r="D86" s="197" t="s">
        <v>543</v>
      </c>
      <c r="E86" s="197" t="s">
        <v>258</v>
      </c>
      <c r="F86" s="206" t="s">
        <v>351</v>
      </c>
      <c r="G86" s="162" t="s">
        <v>260</v>
      </c>
      <c r="H86" s="207">
        <v>909620</v>
      </c>
      <c r="I86" s="281" t="s">
        <v>430</v>
      </c>
      <c r="J86" s="281" t="s">
        <v>430</v>
      </c>
      <c r="K86" s="205" t="s">
        <v>368</v>
      </c>
      <c r="L86" s="46" t="s">
        <v>243</v>
      </c>
      <c r="M86" s="162" t="s">
        <v>241</v>
      </c>
      <c r="N86" s="163" t="s">
        <v>529</v>
      </c>
      <c r="O86" s="282" t="s">
        <v>266</v>
      </c>
      <c r="P86" s="282"/>
      <c r="Q86" s="33"/>
      <c r="R86" s="33"/>
      <c r="S86" s="33"/>
      <c r="T86" s="33"/>
      <c r="U86" s="33"/>
      <c r="V86" s="33"/>
      <c r="W86" s="33"/>
      <c r="X86" s="33"/>
    </row>
    <row r="87" spans="1:24" s="23" customFormat="1" ht="45">
      <c r="A87" s="197" t="s">
        <v>537</v>
      </c>
      <c r="B87" s="197" t="s">
        <v>538</v>
      </c>
      <c r="C87" s="197" t="s">
        <v>537</v>
      </c>
      <c r="D87" s="197" t="s">
        <v>544</v>
      </c>
      <c r="E87" s="197" t="s">
        <v>258</v>
      </c>
      <c r="F87" s="206" t="s">
        <v>351</v>
      </c>
      <c r="G87" s="162" t="s">
        <v>260</v>
      </c>
      <c r="H87" s="207">
        <v>909530</v>
      </c>
      <c r="I87" s="281" t="s">
        <v>430</v>
      </c>
      <c r="J87" s="281" t="s">
        <v>430</v>
      </c>
      <c r="K87" s="205" t="s">
        <v>368</v>
      </c>
      <c r="L87" s="46" t="s">
        <v>243</v>
      </c>
      <c r="M87" s="162" t="s">
        <v>241</v>
      </c>
      <c r="N87" s="163" t="s">
        <v>530</v>
      </c>
      <c r="O87" s="282" t="s">
        <v>266</v>
      </c>
      <c r="P87" s="282"/>
      <c r="Q87" s="33"/>
      <c r="R87" s="33"/>
      <c r="S87" s="33"/>
      <c r="T87" s="33"/>
      <c r="U87" s="33"/>
      <c r="V87" s="33"/>
      <c r="W87" s="33"/>
      <c r="X87" s="33"/>
    </row>
    <row r="88" spans="1:24" s="23" customFormat="1" ht="45">
      <c r="A88" s="197" t="s">
        <v>539</v>
      </c>
      <c r="B88" s="197" t="s">
        <v>540</v>
      </c>
      <c r="C88" s="197" t="s">
        <v>545</v>
      </c>
      <c r="D88" s="197" t="s">
        <v>546</v>
      </c>
      <c r="E88" s="197" t="s">
        <v>259</v>
      </c>
      <c r="F88" s="206" t="s">
        <v>255</v>
      </c>
      <c r="G88" s="162" t="s">
        <v>260</v>
      </c>
      <c r="H88" s="207">
        <v>4997702.24</v>
      </c>
      <c r="I88" s="281" t="s">
        <v>533</v>
      </c>
      <c r="J88" s="281" t="s">
        <v>533</v>
      </c>
      <c r="K88" s="205" t="s">
        <v>534</v>
      </c>
      <c r="L88" s="46" t="s">
        <v>243</v>
      </c>
      <c r="M88" s="162" t="s">
        <v>241</v>
      </c>
      <c r="N88" s="163" t="s">
        <v>531</v>
      </c>
      <c r="O88" s="282" t="s">
        <v>266</v>
      </c>
      <c r="P88" s="282"/>
      <c r="Q88" s="33"/>
      <c r="R88" s="33"/>
      <c r="S88" s="33"/>
      <c r="T88" s="33"/>
      <c r="U88" s="33"/>
      <c r="V88" s="33"/>
      <c r="W88" s="33"/>
      <c r="X88" s="33"/>
    </row>
    <row r="89" spans="1:24" s="23" customFormat="1" ht="45">
      <c r="A89" s="197" t="s">
        <v>541</v>
      </c>
      <c r="B89" s="197" t="s">
        <v>542</v>
      </c>
      <c r="C89" s="197" t="s">
        <v>541</v>
      </c>
      <c r="D89" s="197" t="s">
        <v>547</v>
      </c>
      <c r="E89" s="197" t="s">
        <v>258</v>
      </c>
      <c r="F89" s="206" t="s">
        <v>351</v>
      </c>
      <c r="G89" s="162" t="s">
        <v>260</v>
      </c>
      <c r="H89" s="207">
        <v>920040</v>
      </c>
      <c r="I89" s="281" t="s">
        <v>430</v>
      </c>
      <c r="J89" s="281"/>
      <c r="K89" s="205" t="s">
        <v>368</v>
      </c>
      <c r="L89" s="46" t="s">
        <v>243</v>
      </c>
      <c r="M89" s="162" t="s">
        <v>241</v>
      </c>
      <c r="N89" s="163" t="s">
        <v>532</v>
      </c>
      <c r="O89" s="282" t="s">
        <v>266</v>
      </c>
      <c r="P89" s="282"/>
      <c r="Q89" s="33"/>
      <c r="R89" s="33"/>
      <c r="S89" s="33"/>
      <c r="T89" s="33"/>
      <c r="U89" s="33"/>
      <c r="V89" s="33"/>
      <c r="W89" s="33"/>
      <c r="X89" s="33"/>
    </row>
    <row r="90" spans="1:24" s="23" customFormat="1" ht="75">
      <c r="A90" s="197" t="s">
        <v>618</v>
      </c>
      <c r="B90" s="206" t="s">
        <v>621</v>
      </c>
      <c r="C90" s="206" t="s">
        <v>624</v>
      </c>
      <c r="D90" s="206" t="s">
        <v>627</v>
      </c>
      <c r="E90" s="206" t="s">
        <v>259</v>
      </c>
      <c r="F90" s="206" t="s">
        <v>255</v>
      </c>
      <c r="G90" s="162" t="s">
        <v>260</v>
      </c>
      <c r="H90" s="265">
        <v>7186793.74</v>
      </c>
      <c r="I90" s="281" t="s">
        <v>614</v>
      </c>
      <c r="J90" s="281"/>
      <c r="K90" s="163" t="s">
        <v>613</v>
      </c>
      <c r="L90" s="46" t="s">
        <v>243</v>
      </c>
      <c r="M90" s="162" t="s">
        <v>241</v>
      </c>
      <c r="N90" s="163" t="s">
        <v>610</v>
      </c>
      <c r="O90" s="282" t="s">
        <v>266</v>
      </c>
      <c r="P90" s="282"/>
      <c r="Q90" s="33"/>
      <c r="R90" s="33"/>
      <c r="S90" s="33"/>
      <c r="T90" s="33"/>
      <c r="U90" s="33"/>
      <c r="V90" s="33"/>
      <c r="W90" s="33"/>
      <c r="X90" s="33"/>
    </row>
    <row r="91" spans="1:24" s="23" customFormat="1" ht="90">
      <c r="A91" s="197" t="s">
        <v>619</v>
      </c>
      <c r="B91" s="206" t="s">
        <v>622</v>
      </c>
      <c r="C91" s="206" t="s">
        <v>625</v>
      </c>
      <c r="D91" s="206" t="s">
        <v>628</v>
      </c>
      <c r="E91" s="206" t="s">
        <v>440</v>
      </c>
      <c r="F91" s="206" t="s">
        <v>423</v>
      </c>
      <c r="G91" s="162" t="s">
        <v>260</v>
      </c>
      <c r="H91" s="265">
        <v>9405000</v>
      </c>
      <c r="I91" s="281" t="s">
        <v>616</v>
      </c>
      <c r="J91" s="281"/>
      <c r="K91" s="163" t="s">
        <v>615</v>
      </c>
      <c r="L91" s="46" t="s">
        <v>243</v>
      </c>
      <c r="M91" s="162" t="s">
        <v>241</v>
      </c>
      <c r="N91" s="163" t="s">
        <v>611</v>
      </c>
      <c r="O91" s="282" t="s">
        <v>267</v>
      </c>
      <c r="P91" s="282"/>
      <c r="Q91" s="33"/>
      <c r="R91" s="33"/>
      <c r="S91" s="33"/>
      <c r="T91" s="33"/>
      <c r="U91" s="33"/>
      <c r="V91" s="33"/>
      <c r="W91" s="33"/>
      <c r="X91" s="33"/>
    </row>
    <row r="92" spans="1:24" s="23" customFormat="1" ht="60">
      <c r="A92" s="197" t="s">
        <v>620</v>
      </c>
      <c r="B92" s="206" t="s">
        <v>623</v>
      </c>
      <c r="C92" s="206" t="s">
        <v>626</v>
      </c>
      <c r="D92" s="206" t="s">
        <v>629</v>
      </c>
      <c r="E92" s="206" t="s">
        <v>353</v>
      </c>
      <c r="F92" s="206" t="s">
        <v>352</v>
      </c>
      <c r="G92" s="162" t="s">
        <v>260</v>
      </c>
      <c r="H92" s="265">
        <v>692078</v>
      </c>
      <c r="I92" s="281" t="s">
        <v>617</v>
      </c>
      <c r="J92" s="281"/>
      <c r="K92" s="206" t="s">
        <v>377</v>
      </c>
      <c r="L92" s="46" t="s">
        <v>243</v>
      </c>
      <c r="M92" s="162" t="s">
        <v>241</v>
      </c>
      <c r="N92" s="206" t="s">
        <v>612</v>
      </c>
      <c r="O92" s="282" t="s">
        <v>267</v>
      </c>
      <c r="P92" s="282"/>
      <c r="Q92" s="33"/>
      <c r="R92" s="33"/>
      <c r="S92" s="33"/>
      <c r="T92" s="33"/>
      <c r="U92" s="33"/>
      <c r="V92" s="33"/>
      <c r="W92" s="33"/>
      <c r="X92" s="33"/>
    </row>
    <row r="93" spans="1:24" s="23" customFormat="1" ht="15">
      <c r="A93" s="274"/>
      <c r="B93" s="275"/>
      <c r="C93" s="275"/>
      <c r="D93" s="275"/>
      <c r="E93" s="275"/>
      <c r="F93" s="276"/>
      <c r="G93" s="277"/>
      <c r="H93" s="207"/>
      <c r="I93" s="272"/>
      <c r="J93" s="273"/>
      <c r="K93" s="205"/>
      <c r="L93" s="46"/>
      <c r="M93" s="162"/>
      <c r="N93" s="163"/>
      <c r="O93" s="271"/>
      <c r="P93" s="271"/>
      <c r="Q93" s="33"/>
      <c r="R93" s="33"/>
      <c r="S93" s="33"/>
      <c r="T93" s="33"/>
      <c r="U93" s="33"/>
      <c r="V93" s="33"/>
      <c r="W93" s="33"/>
      <c r="X93" s="33"/>
    </row>
    <row r="94" spans="1:24" s="23" customFormat="1" ht="18.75">
      <c r="A94" s="303" t="s">
        <v>31</v>
      </c>
      <c r="B94" s="304"/>
      <c r="C94" s="304"/>
      <c r="D94" s="304"/>
      <c r="E94" s="304"/>
      <c r="F94" s="304"/>
      <c r="G94" s="305"/>
      <c r="H94" s="155">
        <f>SUM(H69:H93)</f>
        <v>110004991.97999999</v>
      </c>
      <c r="I94" s="306"/>
      <c r="J94" s="307"/>
      <c r="K94" s="130"/>
      <c r="L94" s="48"/>
      <c r="M94" s="48"/>
      <c r="N94" s="45"/>
      <c r="O94" s="285"/>
      <c r="P94" s="285"/>
      <c r="Q94" s="33"/>
      <c r="R94" s="33"/>
      <c r="S94" s="33"/>
      <c r="T94" s="33"/>
      <c r="U94" s="33"/>
      <c r="V94" s="33"/>
      <c r="W94" s="33"/>
      <c r="X94" s="33"/>
    </row>
    <row r="95" spans="1:24" ht="12.75">
      <c r="A95" s="289"/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1"/>
      <c r="O95" s="292"/>
      <c r="P95" s="292"/>
      <c r="Q95" s="34"/>
      <c r="R95" s="34"/>
      <c r="S95" s="34"/>
      <c r="T95" s="34"/>
      <c r="U95" s="34"/>
      <c r="V95" s="34"/>
      <c r="W95" s="34"/>
      <c r="X95" s="34"/>
    </row>
    <row r="96" spans="1:24" ht="48" customHeight="1" thickBot="1">
      <c r="A96" s="293" t="s">
        <v>230</v>
      </c>
      <c r="B96" s="294"/>
      <c r="C96" s="294"/>
      <c r="D96" s="294"/>
      <c r="E96" s="294"/>
      <c r="F96" s="294"/>
      <c r="G96" s="294"/>
      <c r="O96" s="4" t="s">
        <v>5</v>
      </c>
      <c r="P96" s="24" t="s">
        <v>5</v>
      </c>
      <c r="Q96" s="4"/>
      <c r="R96" s="4"/>
      <c r="S96" s="4"/>
      <c r="T96" s="4"/>
      <c r="U96" s="4"/>
      <c r="V96" s="4"/>
      <c r="W96" s="4"/>
      <c r="X96" s="4"/>
    </row>
    <row r="97" spans="1:16" ht="63.75" thickTop="1">
      <c r="A97" s="76" t="s">
        <v>34</v>
      </c>
      <c r="B97" s="131"/>
      <c r="C97" s="132" t="s">
        <v>231</v>
      </c>
      <c r="D97" s="133" t="s">
        <v>232</v>
      </c>
      <c r="E97" s="134"/>
      <c r="F97" s="135" t="s">
        <v>233</v>
      </c>
      <c r="G97" s="136"/>
      <c r="I97" s="75"/>
      <c r="K97" s="9" t="s">
        <v>234</v>
      </c>
      <c r="L97" s="47"/>
      <c r="M97" s="6"/>
      <c r="N97" s="6"/>
      <c r="O97" s="10"/>
      <c r="P97" s="25">
        <f>+H94</f>
        <v>110004991.97999999</v>
      </c>
    </row>
    <row r="98" spans="1:16" s="8" customFormat="1" ht="38.25">
      <c r="A98" s="97" t="s">
        <v>235</v>
      </c>
      <c r="B98" s="137"/>
      <c r="C98" s="11"/>
      <c r="D98" s="138"/>
      <c r="E98" s="11"/>
      <c r="F98" s="139">
        <f>+D7</f>
        <v>124221403.74</v>
      </c>
      <c r="G98" s="140"/>
      <c r="H98" s="7"/>
      <c r="K98" s="13"/>
      <c r="L98" s="55"/>
      <c r="M98" s="11"/>
      <c r="N98" s="11"/>
      <c r="O98" s="12"/>
      <c r="P98" s="26"/>
    </row>
    <row r="99" spans="1:16" s="8" customFormat="1" ht="25.5">
      <c r="A99" s="97" t="s">
        <v>236</v>
      </c>
      <c r="B99" s="137"/>
      <c r="C99" s="164">
        <v>4102628.67</v>
      </c>
      <c r="D99" s="141">
        <v>0</v>
      </c>
      <c r="E99" s="12"/>
      <c r="F99" s="142">
        <v>0</v>
      </c>
      <c r="G99" s="143"/>
      <c r="H99" s="7"/>
      <c r="K99" s="13" t="s">
        <v>35</v>
      </c>
      <c r="L99" s="55"/>
      <c r="M99" s="11"/>
      <c r="N99" s="11"/>
      <c r="O99" s="12">
        <f>+F100</f>
        <v>70968415.98</v>
      </c>
      <c r="P99" s="26"/>
    </row>
    <row r="100" spans="1:16" s="8" customFormat="1" ht="38.25">
      <c r="A100" s="144" t="s">
        <v>408</v>
      </c>
      <c r="B100" s="137"/>
      <c r="C100" s="164">
        <v>80293596.14</v>
      </c>
      <c r="D100" s="145">
        <f>+C100-F100</f>
        <v>9325180.159999996</v>
      </c>
      <c r="E100" s="12"/>
      <c r="F100" s="142">
        <f>+H69+H70+H71+H72+H73+H75+H76+H77+H78+H80+H82+H83+H85+H86+H87+H88+H89+H90</f>
        <v>70968415.98</v>
      </c>
      <c r="G100" s="143"/>
      <c r="H100" s="7"/>
      <c r="K100" s="13" t="s">
        <v>237</v>
      </c>
      <c r="L100" s="11"/>
      <c r="M100" s="11"/>
      <c r="N100" s="11"/>
      <c r="O100" s="12">
        <f>+F101</f>
        <v>39036576</v>
      </c>
      <c r="P100" s="26"/>
    </row>
    <row r="101" spans="1:16" s="8" customFormat="1" ht="51.75" thickBot="1">
      <c r="A101" s="144" t="s">
        <v>409</v>
      </c>
      <c r="B101" s="137"/>
      <c r="C101" s="164">
        <v>39825178.93</v>
      </c>
      <c r="D101" s="145">
        <f>+C101-F101</f>
        <v>788602.9299999997</v>
      </c>
      <c r="E101" s="12"/>
      <c r="F101" s="142">
        <f>+H74+H79+H81+H84+H91+H92</f>
        <v>39036576</v>
      </c>
      <c r="G101" s="279"/>
      <c r="H101" s="7"/>
      <c r="K101" s="13" t="s">
        <v>238</v>
      </c>
      <c r="L101" s="11"/>
      <c r="M101" s="11"/>
      <c r="N101" s="11"/>
      <c r="O101" s="53">
        <v>0</v>
      </c>
      <c r="P101" s="54"/>
    </row>
    <row r="102" spans="1:16" s="8" customFormat="1" ht="60" customHeight="1" thickBot="1" thickTop="1">
      <c r="A102" s="144" t="s">
        <v>239</v>
      </c>
      <c r="B102" s="137"/>
      <c r="C102" s="77">
        <v>0</v>
      </c>
      <c r="D102" s="145">
        <f>+C102-F102</f>
        <v>0</v>
      </c>
      <c r="E102" s="12"/>
      <c r="F102" s="146">
        <v>0</v>
      </c>
      <c r="G102" s="143"/>
      <c r="H102" s="7"/>
      <c r="K102" s="13"/>
      <c r="L102" s="11"/>
      <c r="M102" s="11"/>
      <c r="N102" s="11"/>
      <c r="O102" s="53"/>
      <c r="P102" s="54"/>
    </row>
    <row r="103" spans="1:16" s="8" customFormat="1" ht="27" thickBot="1" thickTop="1">
      <c r="A103" s="144" t="s">
        <v>246</v>
      </c>
      <c r="B103" s="137"/>
      <c r="C103" s="11"/>
      <c r="D103" s="12"/>
      <c r="E103" s="12"/>
      <c r="F103" s="147">
        <f>+F100+F101+F102</f>
        <v>110004991.98</v>
      </c>
      <c r="G103" s="143"/>
      <c r="H103" s="7"/>
      <c r="I103" s="7"/>
      <c r="J103" s="7"/>
      <c r="K103" s="13" t="s">
        <v>548</v>
      </c>
      <c r="L103" s="11"/>
      <c r="M103" s="11"/>
      <c r="N103" s="11"/>
      <c r="O103" s="53">
        <f>+O99+O100+O101</f>
        <v>110004991.98</v>
      </c>
      <c r="P103" s="54"/>
    </row>
    <row r="104" spans="1:16" s="8" customFormat="1" ht="16.5" thickBot="1" thickTop="1">
      <c r="A104" s="14" t="s">
        <v>245</v>
      </c>
      <c r="B104" s="148"/>
      <c r="C104" s="149">
        <f>SUM(C99:C103)</f>
        <v>124221403.74000001</v>
      </c>
      <c r="D104" s="149">
        <f>+D99+D100+D101+D102</f>
        <v>10113783.089999996</v>
      </c>
      <c r="E104" s="150"/>
      <c r="F104" s="151">
        <f>+F103</f>
        <v>110004991.98</v>
      </c>
      <c r="G104" s="152"/>
      <c r="H104" s="7"/>
      <c r="K104" s="17" t="s">
        <v>247</v>
      </c>
      <c r="L104" s="15"/>
      <c r="M104" s="15"/>
      <c r="N104" s="15"/>
      <c r="O104" s="16">
        <f>O103</f>
        <v>110004991.98</v>
      </c>
      <c r="P104" s="52">
        <f>SUM(P97:P103)</f>
        <v>110004991.97999999</v>
      </c>
    </row>
    <row r="105" spans="1:16" s="8" customFormat="1" ht="15.75" thickTop="1">
      <c r="A105" s="157"/>
      <c r="B105" s="55"/>
      <c r="C105" s="158"/>
      <c r="D105" s="158"/>
      <c r="E105" s="159"/>
      <c r="F105" s="152"/>
      <c r="G105" s="152"/>
      <c r="H105" s="7"/>
      <c r="K105" s="55"/>
      <c r="L105" s="55"/>
      <c r="M105" s="55"/>
      <c r="N105" s="55"/>
      <c r="O105" s="159"/>
      <c r="P105" s="160"/>
    </row>
    <row r="106" spans="1:16" s="8" customFormat="1" ht="15">
      <c r="A106" s="157"/>
      <c r="B106" s="55"/>
      <c r="C106" s="158"/>
      <c r="D106" s="158"/>
      <c r="E106" s="159"/>
      <c r="F106" s="152"/>
      <c r="G106" s="152"/>
      <c r="H106" s="7"/>
      <c r="K106" s="55"/>
      <c r="L106" s="55"/>
      <c r="M106" s="55"/>
      <c r="N106" s="55"/>
      <c r="O106" s="159"/>
      <c r="P106" s="160"/>
    </row>
    <row r="107" spans="1:15" ht="15">
      <c r="A107" s="56" t="s">
        <v>28</v>
      </c>
      <c r="B107" s="8"/>
      <c r="C107" s="153" t="s">
        <v>27</v>
      </c>
      <c r="D107" s="295" t="s">
        <v>690</v>
      </c>
      <c r="E107" s="295"/>
      <c r="F107" s="154"/>
      <c r="G107" s="58"/>
      <c r="H107" s="59"/>
      <c r="I107" s="49"/>
      <c r="J107" s="49"/>
      <c r="K107" s="49"/>
      <c r="L107" s="49"/>
      <c r="O107" s="4"/>
    </row>
    <row r="108" spans="1:15" ht="15">
      <c r="A108" s="56"/>
      <c r="B108" s="8"/>
      <c r="C108" s="153"/>
      <c r="D108" s="161"/>
      <c r="E108" s="161"/>
      <c r="F108" s="154"/>
      <c r="G108" s="58"/>
      <c r="H108" s="59"/>
      <c r="I108" s="49"/>
      <c r="J108" s="49"/>
      <c r="K108" s="49"/>
      <c r="L108" s="49"/>
      <c r="O108" s="4"/>
    </row>
    <row r="109" spans="1:15" ht="15">
      <c r="A109" s="56"/>
      <c r="B109" s="8"/>
      <c r="C109" s="153"/>
      <c r="D109" s="161"/>
      <c r="E109" s="161"/>
      <c r="F109" s="154"/>
      <c r="G109" s="58"/>
      <c r="H109" s="59"/>
      <c r="I109" s="49"/>
      <c r="J109" s="49"/>
      <c r="K109" s="49"/>
      <c r="L109" s="49"/>
      <c r="O109" s="4"/>
    </row>
    <row r="110" spans="3:15" ht="15.75">
      <c r="C110" s="296"/>
      <c r="D110" s="296"/>
      <c r="E110" s="296"/>
      <c r="F110" s="49"/>
      <c r="G110" s="58"/>
      <c r="H110" s="59"/>
      <c r="I110" s="49"/>
      <c r="J110" s="297" t="s">
        <v>22</v>
      </c>
      <c r="K110" s="297"/>
      <c r="L110" s="297"/>
      <c r="M110" s="50"/>
      <c r="O110" s="4"/>
    </row>
    <row r="111" spans="3:16" ht="19.5" customHeight="1">
      <c r="C111" s="301" t="str">
        <f>+A4</f>
        <v>INÉS HERRERA VIZCAYA</v>
      </c>
      <c r="D111" s="301"/>
      <c r="E111" s="301"/>
      <c r="F111" s="49"/>
      <c r="G111" s="58"/>
      <c r="H111" s="59"/>
      <c r="I111" s="49"/>
      <c r="J111" s="302" t="s">
        <v>268</v>
      </c>
      <c r="K111" s="302"/>
      <c r="L111" s="302"/>
      <c r="M111" s="51"/>
      <c r="O111" s="4"/>
      <c r="P111" s="38"/>
    </row>
    <row r="112" spans="3:16" ht="12.75">
      <c r="C112" s="288" t="s">
        <v>21</v>
      </c>
      <c r="D112" s="288"/>
      <c r="E112" s="288"/>
      <c r="F112" s="59"/>
      <c r="G112" s="58"/>
      <c r="H112" s="59"/>
      <c r="I112" s="49"/>
      <c r="J112" s="288" t="s">
        <v>244</v>
      </c>
      <c r="K112" s="288"/>
      <c r="L112" s="288"/>
      <c r="M112" s="8"/>
      <c r="P112" s="39"/>
    </row>
    <row r="113" spans="3:12" ht="12.75">
      <c r="C113" s="49"/>
      <c r="D113" s="49"/>
      <c r="E113" s="49"/>
      <c r="F113" s="49"/>
      <c r="G113" s="58"/>
      <c r="H113" s="59"/>
      <c r="I113" s="49"/>
      <c r="J113" s="49"/>
      <c r="K113" s="49"/>
      <c r="L113" s="49"/>
    </row>
    <row r="114" spans="3:21" ht="12.75">
      <c r="C114" s="49"/>
      <c r="D114" s="49"/>
      <c r="E114" s="49"/>
      <c r="F114" s="49"/>
      <c r="G114" s="58"/>
      <c r="H114" s="59"/>
      <c r="I114" s="49"/>
      <c r="J114" s="49"/>
      <c r="K114" s="49"/>
      <c r="L114" s="49"/>
      <c r="P114" s="37"/>
      <c r="U114" s="35"/>
    </row>
    <row r="115" spans="3:21" ht="12.75">
      <c r="C115" s="49"/>
      <c r="D115" s="49"/>
      <c r="E115" s="49"/>
      <c r="F115" s="49"/>
      <c r="G115" s="93"/>
      <c r="H115" s="59"/>
      <c r="I115" s="49"/>
      <c r="J115" s="49"/>
      <c r="K115" s="49"/>
      <c r="L115" s="49"/>
      <c r="P115" s="32"/>
      <c r="U115" s="36"/>
    </row>
    <row r="116" spans="3:21" ht="12.75">
      <c r="C116" s="49"/>
      <c r="D116" s="49"/>
      <c r="E116" s="49"/>
      <c r="F116" s="49"/>
      <c r="G116" s="93"/>
      <c r="H116" s="59"/>
      <c r="I116" s="49"/>
      <c r="J116" s="49"/>
      <c r="K116" s="49"/>
      <c r="L116" s="49"/>
      <c r="P116" s="32"/>
      <c r="U116" s="36"/>
    </row>
    <row r="117" spans="3:21" ht="12.75">
      <c r="C117" s="49"/>
      <c r="D117" s="49"/>
      <c r="E117" s="49"/>
      <c r="F117" s="49"/>
      <c r="G117" s="93"/>
      <c r="H117" s="59"/>
      <c r="I117" s="49"/>
      <c r="J117" s="49"/>
      <c r="K117" s="49"/>
      <c r="L117" s="49"/>
      <c r="P117" s="32"/>
      <c r="U117" s="36"/>
    </row>
    <row r="118" ht="12.75">
      <c r="U118" s="8"/>
    </row>
    <row r="119" ht="12.75">
      <c r="U119" s="8"/>
    </row>
    <row r="120" ht="12.75">
      <c r="U120" s="8"/>
    </row>
    <row r="121" spans="16:21" ht="15">
      <c r="P121" s="41"/>
      <c r="Q121" s="28"/>
      <c r="U121" s="8"/>
    </row>
    <row r="122" spans="16:21" ht="15">
      <c r="P122" s="41"/>
      <c r="Q122" s="28"/>
      <c r="U122" s="8"/>
    </row>
    <row r="123" spans="16:17" ht="15">
      <c r="P123" s="40"/>
      <c r="Q123" s="28"/>
    </row>
    <row r="124" spans="16:17" ht="15">
      <c r="P124" s="41"/>
      <c r="Q124" s="28"/>
    </row>
    <row r="125" spans="16:17" ht="15">
      <c r="P125" s="41"/>
      <c r="Q125" s="28"/>
    </row>
    <row r="126" spans="16:17" ht="15">
      <c r="P126" s="41"/>
      <c r="Q126" s="28"/>
    </row>
    <row r="127" spans="16:17" ht="15">
      <c r="P127" s="40"/>
      <c r="Q127" s="28"/>
    </row>
    <row r="128" spans="16:17" ht="15">
      <c r="P128" s="40"/>
      <c r="Q128" s="28"/>
    </row>
    <row r="129" spans="16:17" ht="15">
      <c r="P129" s="41"/>
      <c r="Q129" s="28"/>
    </row>
    <row r="130" spans="16:17" ht="15">
      <c r="P130" s="40"/>
      <c r="Q130" s="28"/>
    </row>
    <row r="131" spans="16:17" ht="15">
      <c r="P131" s="40"/>
      <c r="Q131" s="28"/>
    </row>
    <row r="132" spans="16:17" ht="15">
      <c r="P132" s="41"/>
      <c r="Q132" s="28"/>
    </row>
    <row r="133" spans="16:17" ht="15">
      <c r="P133" s="40"/>
      <c r="Q133" s="28"/>
    </row>
    <row r="134" spans="16:17" ht="15">
      <c r="P134" s="41"/>
      <c r="Q134" s="28"/>
    </row>
    <row r="135" spans="16:17" ht="15">
      <c r="P135" s="40"/>
      <c r="Q135" s="28"/>
    </row>
    <row r="136" spans="16:17" ht="15">
      <c r="P136" s="41"/>
      <c r="Q136" s="28"/>
    </row>
    <row r="137" spans="16:17" ht="15">
      <c r="P137" s="41"/>
      <c r="Q137" s="28"/>
    </row>
    <row r="138" spans="16:17" ht="15">
      <c r="P138" s="41"/>
      <c r="Q138" s="28"/>
    </row>
    <row r="139" spans="16:17" ht="15">
      <c r="P139" s="40"/>
      <c r="Q139" s="28"/>
    </row>
    <row r="140" spans="16:17" ht="15">
      <c r="P140" s="40"/>
      <c r="Q140" s="28"/>
    </row>
    <row r="141" spans="16:17" ht="15">
      <c r="P141" s="40"/>
      <c r="Q141" s="28"/>
    </row>
    <row r="142" spans="16:17" ht="15">
      <c r="P142" s="41"/>
      <c r="Q142" s="28"/>
    </row>
    <row r="143" spans="16:17" ht="15">
      <c r="P143" s="40"/>
      <c r="Q143" s="28"/>
    </row>
    <row r="144" spans="16:17" ht="15">
      <c r="P144" s="41"/>
      <c r="Q144" s="28"/>
    </row>
    <row r="145" spans="16:17" ht="15">
      <c r="P145" s="41"/>
      <c r="Q145" s="28"/>
    </row>
    <row r="146" spans="16:17" ht="15">
      <c r="P146" s="41"/>
      <c r="Q146" s="28"/>
    </row>
    <row r="147" spans="16:17" ht="15">
      <c r="P147" s="41"/>
      <c r="Q147" s="28"/>
    </row>
    <row r="148" spans="16:17" ht="15">
      <c r="P148" s="41"/>
      <c r="Q148" s="28"/>
    </row>
    <row r="149" spans="16:17" ht="15">
      <c r="P149" s="42"/>
      <c r="Q149" s="28"/>
    </row>
    <row r="150" spans="16:17" ht="15">
      <c r="P150" s="41"/>
      <c r="Q150" s="28"/>
    </row>
    <row r="151" spans="16:17" ht="15">
      <c r="P151" s="41"/>
      <c r="Q151" s="28"/>
    </row>
    <row r="152" spans="16:17" ht="15">
      <c r="P152" s="40"/>
      <c r="Q152" s="28"/>
    </row>
    <row r="153" spans="16:17" ht="15">
      <c r="P153" s="40"/>
      <c r="Q153" s="28"/>
    </row>
    <row r="154" spans="16:17" ht="15">
      <c r="P154" s="40"/>
      <c r="Q154" s="28"/>
    </row>
    <row r="155" spans="16:17" ht="15">
      <c r="P155" s="43"/>
      <c r="Q155" s="28"/>
    </row>
    <row r="156" spans="16:17" ht="15">
      <c r="P156" s="40"/>
      <c r="Q156" s="28"/>
    </row>
    <row r="157" spans="16:17" ht="15">
      <c r="P157" s="41"/>
      <c r="Q157" s="28"/>
    </row>
    <row r="158" spans="16:17" ht="15">
      <c r="P158" s="41"/>
      <c r="Q158" s="28"/>
    </row>
    <row r="159" spans="16:17" ht="15">
      <c r="P159" s="41"/>
      <c r="Q159" s="28"/>
    </row>
    <row r="160" spans="16:17" ht="15">
      <c r="P160" s="41"/>
      <c r="Q160" s="28"/>
    </row>
    <row r="161" spans="16:17" ht="15">
      <c r="P161" s="41"/>
      <c r="Q161" s="28"/>
    </row>
    <row r="162" spans="16:17" ht="15">
      <c r="P162" s="41"/>
      <c r="Q162" s="28"/>
    </row>
    <row r="163" spans="16:17" ht="15">
      <c r="P163" s="40"/>
      <c r="Q163" s="28"/>
    </row>
    <row r="164" spans="16:17" ht="15">
      <c r="P164" s="41"/>
      <c r="Q164" s="28"/>
    </row>
    <row r="165" spans="16:17" ht="15">
      <c r="P165" s="41"/>
      <c r="Q165" s="28"/>
    </row>
    <row r="166" spans="16:17" ht="15">
      <c r="P166" s="41"/>
      <c r="Q166" s="28"/>
    </row>
    <row r="167" spans="16:17" ht="15">
      <c r="P167" s="40"/>
      <c r="Q167" s="28"/>
    </row>
    <row r="168" spans="16:17" ht="15">
      <c r="P168" s="41"/>
      <c r="Q168" s="28"/>
    </row>
    <row r="169" spans="16:17" ht="15">
      <c r="P169" s="41"/>
      <c r="Q169" s="28"/>
    </row>
    <row r="170" spans="16:17" ht="15">
      <c r="P170" s="40"/>
      <c r="Q170" s="28"/>
    </row>
    <row r="171" spans="16:17" ht="15">
      <c r="P171" s="41"/>
      <c r="Q171" s="28"/>
    </row>
    <row r="172" spans="16:17" ht="15">
      <c r="P172" s="41"/>
      <c r="Q172" s="28"/>
    </row>
    <row r="173" spans="16:17" ht="15">
      <c r="P173" s="41"/>
      <c r="Q173" s="28"/>
    </row>
    <row r="174" spans="16:17" ht="15">
      <c r="P174" s="41"/>
      <c r="Q174" s="28"/>
    </row>
    <row r="175" spans="16:17" ht="15">
      <c r="P175" s="41"/>
      <c r="Q175" s="28"/>
    </row>
    <row r="176" spans="16:17" ht="15">
      <c r="P176" s="40"/>
      <c r="Q176" s="28"/>
    </row>
    <row r="177" spans="16:17" ht="15">
      <c r="P177" s="41"/>
      <c r="Q177" s="28"/>
    </row>
    <row r="178" spans="16:17" ht="15">
      <c r="P178" s="41"/>
      <c r="Q178" s="28"/>
    </row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</sheetData>
  <sheetProtection/>
  <protectedRanges>
    <protectedRange sqref="G98 C99" name="Rango1"/>
  </protectedRanges>
  <mergeCells count="188">
    <mergeCell ref="D1:I1"/>
    <mergeCell ref="A2:D2"/>
    <mergeCell ref="A4:C4"/>
    <mergeCell ref="D4:F4"/>
    <mergeCell ref="G4:H4"/>
    <mergeCell ref="A6:L6"/>
    <mergeCell ref="K4:L4"/>
    <mergeCell ref="M4:P4"/>
    <mergeCell ref="A5:B5"/>
    <mergeCell ref="D5:F5"/>
    <mergeCell ref="G5:I5"/>
    <mergeCell ref="J5:K5"/>
    <mergeCell ref="O5:P5"/>
    <mergeCell ref="M6:N6"/>
    <mergeCell ref="A7:C7"/>
    <mergeCell ref="D7:E7"/>
    <mergeCell ref="A8:C8"/>
    <mergeCell ref="D8:E8"/>
    <mergeCell ref="A9:C9"/>
    <mergeCell ref="D9:E9"/>
    <mergeCell ref="O11:P11"/>
    <mergeCell ref="A12:B12"/>
    <mergeCell ref="C12:D12"/>
    <mergeCell ref="E12:F12"/>
    <mergeCell ref="G12:G13"/>
    <mergeCell ref="H12:H13"/>
    <mergeCell ref="I12:J13"/>
    <mergeCell ref="K12:K13"/>
    <mergeCell ref="L12:M12"/>
    <mergeCell ref="N12:N13"/>
    <mergeCell ref="O12:P13"/>
    <mergeCell ref="A14:G14"/>
    <mergeCell ref="I14:J14"/>
    <mergeCell ref="O14:P14"/>
    <mergeCell ref="I15:J15"/>
    <mergeCell ref="O15:P15"/>
    <mergeCell ref="O16:P16"/>
    <mergeCell ref="I17:J17"/>
    <mergeCell ref="O17:P17"/>
    <mergeCell ref="I18:J18"/>
    <mergeCell ref="O18:P18"/>
    <mergeCell ref="I19:J19"/>
    <mergeCell ref="O19:P19"/>
    <mergeCell ref="I16:J16"/>
    <mergeCell ref="O20:P20"/>
    <mergeCell ref="I21:J21"/>
    <mergeCell ref="O21:P21"/>
    <mergeCell ref="I22:J22"/>
    <mergeCell ref="O22:P22"/>
    <mergeCell ref="I23:J23"/>
    <mergeCell ref="O23:P23"/>
    <mergeCell ref="I20:J20"/>
    <mergeCell ref="I24:J24"/>
    <mergeCell ref="O24:P24"/>
    <mergeCell ref="I25:J25"/>
    <mergeCell ref="O25:P25"/>
    <mergeCell ref="I26:J26"/>
    <mergeCell ref="O26:P26"/>
    <mergeCell ref="I27:J27"/>
    <mergeCell ref="O27:P27"/>
    <mergeCell ref="I28:J28"/>
    <mergeCell ref="O28:P28"/>
    <mergeCell ref="I29:J29"/>
    <mergeCell ref="O29:P29"/>
    <mergeCell ref="I30:J30"/>
    <mergeCell ref="O30:P30"/>
    <mergeCell ref="I31:J31"/>
    <mergeCell ref="O31:P31"/>
    <mergeCell ref="I32:J32"/>
    <mergeCell ref="O32:P32"/>
    <mergeCell ref="I33:J33"/>
    <mergeCell ref="O33:P33"/>
    <mergeCell ref="I34:J34"/>
    <mergeCell ref="O34:P34"/>
    <mergeCell ref="I35:J35"/>
    <mergeCell ref="O35:P35"/>
    <mergeCell ref="A36:G36"/>
    <mergeCell ref="I38:J38"/>
    <mergeCell ref="O38:P38"/>
    <mergeCell ref="I39:J39"/>
    <mergeCell ref="O39:P39"/>
    <mergeCell ref="I40:J40"/>
    <mergeCell ref="O40:P40"/>
    <mergeCell ref="I41:J41"/>
    <mergeCell ref="O41:P41"/>
    <mergeCell ref="I42:J42"/>
    <mergeCell ref="O42:P42"/>
    <mergeCell ref="I43:J43"/>
    <mergeCell ref="O43:P43"/>
    <mergeCell ref="I44:J44"/>
    <mergeCell ref="O44:P44"/>
    <mergeCell ref="I45:J45"/>
    <mergeCell ref="O45:P45"/>
    <mergeCell ref="I46:J46"/>
    <mergeCell ref="O46:P46"/>
    <mergeCell ref="I47:J47"/>
    <mergeCell ref="O47:P47"/>
    <mergeCell ref="I48:J48"/>
    <mergeCell ref="O48:P48"/>
    <mergeCell ref="I49:J49"/>
    <mergeCell ref="O49:P49"/>
    <mergeCell ref="I50:J50"/>
    <mergeCell ref="O50:P50"/>
    <mergeCell ref="I51:J51"/>
    <mergeCell ref="O51:P51"/>
    <mergeCell ref="I52:J52"/>
    <mergeCell ref="O52:P52"/>
    <mergeCell ref="I53:J53"/>
    <mergeCell ref="I54:J54"/>
    <mergeCell ref="A55:G55"/>
    <mergeCell ref="I55:J55"/>
    <mergeCell ref="I56:J56"/>
    <mergeCell ref="O56:P56"/>
    <mergeCell ref="I57:J57"/>
    <mergeCell ref="O57:P57"/>
    <mergeCell ref="I58:J58"/>
    <mergeCell ref="O58:P58"/>
    <mergeCell ref="I59:J59"/>
    <mergeCell ref="O59:P59"/>
    <mergeCell ref="I60:J60"/>
    <mergeCell ref="O60:P60"/>
    <mergeCell ref="I61:J61"/>
    <mergeCell ref="A65:G65"/>
    <mergeCell ref="I66:J66"/>
    <mergeCell ref="O66:P66"/>
    <mergeCell ref="I67:J67"/>
    <mergeCell ref="O67:P67"/>
    <mergeCell ref="O94:P94"/>
    <mergeCell ref="C111:E111"/>
    <mergeCell ref="J111:L111"/>
    <mergeCell ref="A94:G94"/>
    <mergeCell ref="I94:J94"/>
    <mergeCell ref="I77:J77"/>
    <mergeCell ref="I89:J89"/>
    <mergeCell ref="O77:P77"/>
    <mergeCell ref="C112:E112"/>
    <mergeCell ref="J112:L112"/>
    <mergeCell ref="A95:N95"/>
    <mergeCell ref="O95:P95"/>
    <mergeCell ref="A96:G96"/>
    <mergeCell ref="D107:E107"/>
    <mergeCell ref="C110:E110"/>
    <mergeCell ref="J110:L110"/>
    <mergeCell ref="O75:P75"/>
    <mergeCell ref="O78:P78"/>
    <mergeCell ref="O79:P79"/>
    <mergeCell ref="O89:P89"/>
    <mergeCell ref="I78:J78"/>
    <mergeCell ref="I79:J79"/>
    <mergeCell ref="O76:P76"/>
    <mergeCell ref="I75:J75"/>
    <mergeCell ref="I76:J76"/>
    <mergeCell ref="O84:P84"/>
    <mergeCell ref="I74:J74"/>
    <mergeCell ref="O69:P69"/>
    <mergeCell ref="O70:P70"/>
    <mergeCell ref="O71:P71"/>
    <mergeCell ref="O72:P72"/>
    <mergeCell ref="O73:P73"/>
    <mergeCell ref="O74:P74"/>
    <mergeCell ref="O81:P81"/>
    <mergeCell ref="O80:P80"/>
    <mergeCell ref="O82:P82"/>
    <mergeCell ref="O83:P83"/>
    <mergeCell ref="O85:P85"/>
    <mergeCell ref="I69:J69"/>
    <mergeCell ref="I70:J70"/>
    <mergeCell ref="I71:J71"/>
    <mergeCell ref="I72:J72"/>
    <mergeCell ref="I73:J73"/>
    <mergeCell ref="I85:J85"/>
    <mergeCell ref="I80:J80"/>
    <mergeCell ref="I81:J81"/>
    <mergeCell ref="I82:J82"/>
    <mergeCell ref="I83:J83"/>
    <mergeCell ref="I84:J84"/>
    <mergeCell ref="O86:P86"/>
    <mergeCell ref="O87:P87"/>
    <mergeCell ref="O88:P88"/>
    <mergeCell ref="I86:J86"/>
    <mergeCell ref="I87:J87"/>
    <mergeCell ref="I88:J88"/>
    <mergeCell ref="I90:J90"/>
    <mergeCell ref="I91:J91"/>
    <mergeCell ref="I92:J92"/>
    <mergeCell ref="O90:P90"/>
    <mergeCell ref="O91:P91"/>
    <mergeCell ref="O92:P92"/>
  </mergeCells>
  <printOptions horizontalCentered="1"/>
  <pageMargins left="0.6692913385826772" right="0" top="0.5511811023622047" bottom="0.3937007874015748" header="0.31496062992125984" footer="0.31496062992125984"/>
  <pageSetup horizontalDpi="600" verticalDpi="600" orientation="landscape" paperSize="5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rgb="FF7030A0"/>
  </sheetPr>
  <dimension ref="A1:Z132"/>
  <sheetViews>
    <sheetView zoomScale="96" zoomScaleNormal="96" zoomScalePageLayoutView="0" workbookViewId="0" topLeftCell="A54">
      <selection activeCell="C72" sqref="C72"/>
    </sheetView>
  </sheetViews>
  <sheetFormatPr defaultColWidth="11.421875" defaultRowHeight="15"/>
  <cols>
    <col min="1" max="1" width="23.28125" style="3" customWidth="1"/>
    <col min="2" max="2" width="15.57421875" style="1" customWidth="1"/>
    <col min="3" max="3" width="14.7109375" style="1" customWidth="1"/>
    <col min="4" max="4" width="15.8515625" style="1" customWidth="1"/>
    <col min="5" max="5" width="9.28125" style="1" customWidth="1"/>
    <col min="6" max="6" width="37.140625" style="1" customWidth="1"/>
    <col min="7" max="7" width="20.7109375" style="57" customWidth="1"/>
    <col min="8" max="8" width="13.140625" style="4" customWidth="1"/>
    <col min="9" max="9" width="13.421875" style="1" customWidth="1"/>
    <col min="10" max="10" width="16.7109375" style="1" customWidth="1"/>
    <col min="11" max="11" width="19.421875" style="1" customWidth="1"/>
    <col min="12" max="12" width="14.8515625" style="1" customWidth="1"/>
    <col min="13" max="13" width="11.28125" style="1" customWidth="1"/>
    <col min="14" max="14" width="33.57421875" style="1" customWidth="1"/>
    <col min="15" max="15" width="15.7109375" style="1" customWidth="1"/>
    <col min="16" max="16" width="15.7109375" style="24" customWidth="1"/>
    <col min="17" max="24" width="12.7109375" style="1" customWidth="1"/>
    <col min="25" max="25" width="18.28125" style="1" customWidth="1"/>
    <col min="26" max="16384" width="11.57421875" style="1" customWidth="1"/>
  </cols>
  <sheetData>
    <row r="1" spans="1:24" ht="19.5" customHeight="1">
      <c r="A1" s="60" t="s">
        <v>6</v>
      </c>
      <c r="B1" s="78"/>
      <c r="C1" s="78"/>
      <c r="D1" s="341" t="s">
        <v>251</v>
      </c>
      <c r="E1" s="341"/>
      <c r="F1" s="341"/>
      <c r="G1" s="341"/>
      <c r="H1" s="341"/>
      <c r="I1" s="341"/>
      <c r="J1" s="174"/>
      <c r="K1" s="61"/>
      <c r="L1" s="61"/>
      <c r="M1" s="61"/>
      <c r="N1" s="61"/>
      <c r="O1" s="61"/>
      <c r="P1" s="62"/>
      <c r="Q1" s="18"/>
      <c r="R1" s="18"/>
      <c r="S1" s="18"/>
      <c r="T1" s="18"/>
      <c r="U1" s="18"/>
      <c r="V1" s="18"/>
      <c r="W1" s="18"/>
      <c r="X1" s="18"/>
    </row>
    <row r="2" spans="1:24" ht="19.5" customHeight="1">
      <c r="A2" s="339" t="s">
        <v>14</v>
      </c>
      <c r="B2" s="339"/>
      <c r="C2" s="339"/>
      <c r="D2" s="339"/>
      <c r="E2" s="63">
        <v>4</v>
      </c>
      <c r="F2" s="64" t="s">
        <v>15</v>
      </c>
      <c r="G2" s="63">
        <v>2021</v>
      </c>
      <c r="H2" s="61"/>
      <c r="I2" s="61"/>
      <c r="J2" s="61"/>
      <c r="K2" s="61"/>
      <c r="L2" s="61"/>
      <c r="M2" s="61"/>
      <c r="N2" s="61"/>
      <c r="O2" s="61"/>
      <c r="P2" s="62"/>
      <c r="Q2" s="18"/>
      <c r="R2" s="18"/>
      <c r="S2" s="18"/>
      <c r="T2" s="18"/>
      <c r="U2" s="18"/>
      <c r="V2" s="18"/>
      <c r="W2" s="18"/>
      <c r="X2" s="18"/>
    </row>
    <row r="3" spans="1:24" ht="19.5" customHeight="1">
      <c r="A3" s="65"/>
      <c r="B3" s="65"/>
      <c r="C3" s="65"/>
      <c r="D3" s="65"/>
      <c r="E3" s="61"/>
      <c r="F3" s="61"/>
      <c r="G3" s="79"/>
      <c r="H3" s="61"/>
      <c r="I3" s="61"/>
      <c r="J3" s="61"/>
      <c r="K3" s="61"/>
      <c r="L3" s="61"/>
      <c r="M3" s="61"/>
      <c r="N3" s="61"/>
      <c r="O3" s="61"/>
      <c r="P3" s="62"/>
      <c r="Q3" s="18"/>
      <c r="R3" s="18"/>
      <c r="S3" s="18"/>
      <c r="T3" s="18"/>
      <c r="U3" s="18"/>
      <c r="V3" s="18"/>
      <c r="W3" s="18"/>
      <c r="X3" s="18"/>
    </row>
    <row r="4" spans="1:24" ht="27" customHeight="1">
      <c r="A4" s="337" t="s">
        <v>249</v>
      </c>
      <c r="B4" s="337"/>
      <c r="C4" s="337"/>
      <c r="D4" s="339" t="s">
        <v>18</v>
      </c>
      <c r="E4" s="339"/>
      <c r="F4" s="339"/>
      <c r="G4" s="337" t="s">
        <v>250</v>
      </c>
      <c r="H4" s="337"/>
      <c r="I4" s="44" t="s">
        <v>16</v>
      </c>
      <c r="J4" s="66" t="s">
        <v>269</v>
      </c>
      <c r="K4" s="339" t="s">
        <v>17</v>
      </c>
      <c r="L4" s="339"/>
      <c r="M4" s="337" t="s">
        <v>248</v>
      </c>
      <c r="N4" s="337"/>
      <c r="O4" s="337"/>
      <c r="P4" s="337"/>
      <c r="Q4" s="173"/>
      <c r="R4" s="173"/>
      <c r="S4" s="173"/>
      <c r="T4" s="173"/>
      <c r="U4" s="173"/>
      <c r="V4" s="173"/>
      <c r="W4" s="173"/>
      <c r="X4" s="173"/>
    </row>
    <row r="5" spans="1:24" ht="51.75" customHeight="1">
      <c r="A5" s="351" t="s">
        <v>19</v>
      </c>
      <c r="B5" s="351"/>
      <c r="C5" s="156" t="s">
        <v>252</v>
      </c>
      <c r="D5" s="349" t="s">
        <v>270</v>
      </c>
      <c r="E5" s="349"/>
      <c r="F5" s="349"/>
      <c r="G5" s="352" t="s">
        <v>410</v>
      </c>
      <c r="H5" s="352"/>
      <c r="I5" s="352"/>
      <c r="J5" s="349" t="s">
        <v>271</v>
      </c>
      <c r="K5" s="349"/>
      <c r="L5" s="83" t="s">
        <v>411</v>
      </c>
      <c r="M5" s="84" t="s">
        <v>23</v>
      </c>
      <c r="N5" s="175" t="s">
        <v>412</v>
      </c>
      <c r="O5" s="338"/>
      <c r="P5" s="338"/>
      <c r="Q5" s="171"/>
      <c r="R5" s="171"/>
      <c r="S5" s="171"/>
      <c r="T5" s="171"/>
      <c r="U5" s="171"/>
      <c r="V5" s="171"/>
      <c r="W5" s="171"/>
      <c r="X5" s="171"/>
    </row>
    <row r="6" spans="1:24" s="2" customFormat="1" ht="19.5" customHeight="1">
      <c r="A6" s="349" t="s">
        <v>630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50"/>
      <c r="N6" s="350"/>
      <c r="O6" s="44"/>
      <c r="P6" s="44"/>
      <c r="Q6" s="172"/>
      <c r="R6" s="172"/>
      <c r="S6" s="172"/>
      <c r="T6" s="172"/>
      <c r="U6" s="172"/>
      <c r="V6" s="172"/>
      <c r="W6" s="172"/>
      <c r="X6" s="172"/>
    </row>
    <row r="7" spans="1:24" ht="24.75" customHeight="1">
      <c r="A7" s="335" t="s">
        <v>413</v>
      </c>
      <c r="B7" s="335"/>
      <c r="C7" s="335"/>
      <c r="D7" s="348">
        <v>216976932</v>
      </c>
      <c r="E7" s="348"/>
      <c r="F7" s="49"/>
      <c r="G7" s="176"/>
      <c r="H7" s="59"/>
      <c r="I7" s="49"/>
      <c r="J7" s="49"/>
      <c r="K7" s="49"/>
      <c r="L7" s="49"/>
      <c r="M7" s="49"/>
      <c r="N7" s="49"/>
      <c r="O7" s="49"/>
      <c r="P7" s="67"/>
      <c r="Q7" s="29"/>
      <c r="R7" s="29"/>
      <c r="S7" s="29"/>
      <c r="T7" s="29"/>
      <c r="U7" s="29"/>
      <c r="V7" s="29"/>
      <c r="W7" s="29"/>
      <c r="X7" s="29"/>
    </row>
    <row r="8" spans="1:24" ht="24.75" customHeight="1">
      <c r="A8" s="335" t="s">
        <v>414</v>
      </c>
      <c r="B8" s="335"/>
      <c r="C8" s="335"/>
      <c r="D8" s="348">
        <v>0</v>
      </c>
      <c r="E8" s="348"/>
      <c r="F8" s="49"/>
      <c r="G8" s="176"/>
      <c r="H8" s="59"/>
      <c r="I8" s="49"/>
      <c r="J8" s="49"/>
      <c r="K8" s="49"/>
      <c r="L8" s="49"/>
      <c r="M8" s="49"/>
      <c r="N8" s="49"/>
      <c r="O8" s="49"/>
      <c r="P8" s="67"/>
      <c r="Q8" s="29"/>
      <c r="R8" s="29"/>
      <c r="S8" s="29"/>
      <c r="T8" s="29"/>
      <c r="U8" s="29"/>
      <c r="V8" s="29"/>
      <c r="W8" s="29"/>
      <c r="X8" s="29"/>
    </row>
    <row r="9" spans="1:24" ht="24.75" customHeight="1">
      <c r="A9" s="335" t="s">
        <v>515</v>
      </c>
      <c r="B9" s="335"/>
      <c r="C9" s="335"/>
      <c r="D9" s="348">
        <f>+D7+D8</f>
        <v>216976932</v>
      </c>
      <c r="E9" s="348"/>
      <c r="F9" s="49"/>
      <c r="G9" s="176"/>
      <c r="H9" s="59"/>
      <c r="I9" s="49"/>
      <c r="J9" s="49"/>
      <c r="K9" s="49"/>
      <c r="L9" s="49"/>
      <c r="M9" s="49"/>
      <c r="N9" s="49"/>
      <c r="O9" s="49"/>
      <c r="P9" s="67"/>
      <c r="Q9" s="29"/>
      <c r="R9" s="29"/>
      <c r="S9" s="29"/>
      <c r="T9" s="29"/>
      <c r="U9" s="29"/>
      <c r="V9" s="29"/>
      <c r="W9" s="29"/>
      <c r="X9" s="29"/>
    </row>
    <row r="10" spans="15:24" ht="12.75">
      <c r="O10" s="328"/>
      <c r="P10" s="328"/>
      <c r="Q10" s="30"/>
      <c r="R10" s="30"/>
      <c r="S10" s="30"/>
      <c r="T10" s="30"/>
      <c r="U10" s="30"/>
      <c r="V10" s="30"/>
      <c r="W10" s="30"/>
      <c r="X10" s="30"/>
    </row>
    <row r="11" spans="1:24" ht="34.5" customHeight="1">
      <c r="A11" s="329" t="s">
        <v>7</v>
      </c>
      <c r="B11" s="329"/>
      <c r="C11" s="329" t="s">
        <v>8</v>
      </c>
      <c r="D11" s="329"/>
      <c r="E11" s="330" t="s">
        <v>1</v>
      </c>
      <c r="F11" s="330"/>
      <c r="G11" s="330" t="s">
        <v>2</v>
      </c>
      <c r="H11" s="333" t="s">
        <v>3</v>
      </c>
      <c r="I11" s="330" t="s">
        <v>4</v>
      </c>
      <c r="J11" s="330"/>
      <c r="K11" s="330" t="s">
        <v>13</v>
      </c>
      <c r="L11" s="330" t="s">
        <v>24</v>
      </c>
      <c r="M11" s="330"/>
      <c r="N11" s="330" t="s">
        <v>20</v>
      </c>
      <c r="O11" s="327" t="s">
        <v>10</v>
      </c>
      <c r="P11" s="327"/>
      <c r="Q11" s="30"/>
      <c r="R11" s="30"/>
      <c r="S11" s="30"/>
      <c r="T11" s="30"/>
      <c r="U11" s="30"/>
      <c r="V11" s="30"/>
      <c r="W11" s="30"/>
      <c r="X11" s="30"/>
    </row>
    <row r="12" spans="1:24" s="5" customFormat="1" ht="15" customHeight="1">
      <c r="A12" s="170" t="s">
        <v>0</v>
      </c>
      <c r="B12" s="170" t="s">
        <v>9</v>
      </c>
      <c r="C12" s="170" t="s">
        <v>0</v>
      </c>
      <c r="D12" s="170" t="s">
        <v>9</v>
      </c>
      <c r="E12" s="170" t="s">
        <v>11</v>
      </c>
      <c r="F12" s="170" t="s">
        <v>12</v>
      </c>
      <c r="G12" s="330"/>
      <c r="H12" s="333"/>
      <c r="I12" s="330"/>
      <c r="J12" s="330"/>
      <c r="K12" s="330"/>
      <c r="L12" s="170" t="s">
        <v>25</v>
      </c>
      <c r="M12" s="170" t="s">
        <v>26</v>
      </c>
      <c r="N12" s="330"/>
      <c r="O12" s="327"/>
      <c r="P12" s="327"/>
      <c r="Q12" s="31"/>
      <c r="R12" s="31"/>
      <c r="S12" s="31"/>
      <c r="T12" s="31"/>
      <c r="U12" s="31"/>
      <c r="V12" s="31"/>
      <c r="W12" s="31"/>
      <c r="X12" s="31"/>
    </row>
    <row r="13" spans="1:24" s="23" customFormat="1" ht="41.25" hidden="1">
      <c r="A13" s="69">
        <v>42137</v>
      </c>
      <c r="B13" s="74" t="s">
        <v>272</v>
      </c>
      <c r="C13" s="69">
        <v>42144</v>
      </c>
      <c r="D13" s="73" t="s">
        <v>273</v>
      </c>
      <c r="E13" s="21" t="s">
        <v>38</v>
      </c>
      <c r="F13" s="45" t="s">
        <v>37</v>
      </c>
      <c r="G13" s="46" t="s">
        <v>274</v>
      </c>
      <c r="H13" s="177">
        <v>3724000</v>
      </c>
      <c r="I13" s="298" t="s">
        <v>275</v>
      </c>
      <c r="J13" s="298"/>
      <c r="K13" s="167" t="s">
        <v>276</v>
      </c>
      <c r="L13" s="48" t="s">
        <v>30</v>
      </c>
      <c r="M13" s="20" t="s">
        <v>30</v>
      </c>
      <c r="N13" s="72" t="s">
        <v>277</v>
      </c>
      <c r="O13" s="299" t="s">
        <v>278</v>
      </c>
      <c r="P13" s="300"/>
      <c r="Q13" s="33"/>
      <c r="R13" s="33"/>
      <c r="S13" s="33"/>
      <c r="T13" s="33"/>
      <c r="U13" s="33"/>
      <c r="V13" s="33"/>
      <c r="W13" s="33"/>
      <c r="X13" s="33"/>
    </row>
    <row r="14" spans="1:24" s="23" customFormat="1" ht="41.25" hidden="1">
      <c r="A14" s="69">
        <v>42135</v>
      </c>
      <c r="B14" s="74" t="s">
        <v>279</v>
      </c>
      <c r="C14" s="69">
        <v>42164</v>
      </c>
      <c r="D14" s="73" t="s">
        <v>280</v>
      </c>
      <c r="E14" s="21" t="s">
        <v>36</v>
      </c>
      <c r="F14" s="45" t="s">
        <v>281</v>
      </c>
      <c r="G14" s="46" t="s">
        <v>274</v>
      </c>
      <c r="H14" s="177">
        <v>1600000</v>
      </c>
      <c r="I14" s="298" t="s">
        <v>282</v>
      </c>
      <c r="J14" s="298"/>
      <c r="K14" s="167" t="s">
        <v>283</v>
      </c>
      <c r="L14" s="48" t="s">
        <v>30</v>
      </c>
      <c r="M14" s="20" t="s">
        <v>30</v>
      </c>
      <c r="N14" s="72" t="s">
        <v>284</v>
      </c>
      <c r="O14" s="299" t="s">
        <v>278</v>
      </c>
      <c r="P14" s="300"/>
      <c r="Q14" s="33"/>
      <c r="R14" s="33"/>
      <c r="S14" s="33"/>
      <c r="T14" s="33"/>
      <c r="U14" s="33"/>
      <c r="V14" s="33"/>
      <c r="W14" s="33"/>
      <c r="X14" s="33"/>
    </row>
    <row r="15" spans="1:24" s="23" customFormat="1" ht="41.25" hidden="1">
      <c r="A15" s="178">
        <v>42158</v>
      </c>
      <c r="B15" s="74" t="s">
        <v>285</v>
      </c>
      <c r="C15" s="69">
        <v>42164</v>
      </c>
      <c r="D15" s="73" t="s">
        <v>286</v>
      </c>
      <c r="E15" s="21" t="s">
        <v>38</v>
      </c>
      <c r="F15" s="45" t="s">
        <v>37</v>
      </c>
      <c r="G15" s="46" t="s">
        <v>274</v>
      </c>
      <c r="H15" s="177">
        <v>12600000</v>
      </c>
      <c r="I15" s="298" t="s">
        <v>39</v>
      </c>
      <c r="J15" s="298"/>
      <c r="K15" s="167" t="s">
        <v>46</v>
      </c>
      <c r="L15" s="48" t="s">
        <v>30</v>
      </c>
      <c r="M15" s="20" t="s">
        <v>30</v>
      </c>
      <c r="N15" s="72" t="s">
        <v>287</v>
      </c>
      <c r="O15" s="299" t="s">
        <v>278</v>
      </c>
      <c r="P15" s="300"/>
      <c r="Q15" s="33"/>
      <c r="R15" s="33"/>
      <c r="S15" s="33"/>
      <c r="T15" s="33"/>
      <c r="U15" s="33"/>
      <c r="V15" s="33"/>
      <c r="W15" s="33"/>
      <c r="X15" s="33"/>
    </row>
    <row r="16" spans="1:24" s="23" customFormat="1" ht="41.25" hidden="1">
      <c r="A16" s="178">
        <v>42157</v>
      </c>
      <c r="B16" s="74" t="s">
        <v>288</v>
      </c>
      <c r="C16" s="178">
        <v>42171</v>
      </c>
      <c r="D16" s="73" t="s">
        <v>289</v>
      </c>
      <c r="E16" s="21" t="s">
        <v>36</v>
      </c>
      <c r="F16" s="45" t="s">
        <v>281</v>
      </c>
      <c r="G16" s="46" t="s">
        <v>32</v>
      </c>
      <c r="H16" s="177" t="s">
        <v>290</v>
      </c>
      <c r="I16" s="298" t="s">
        <v>291</v>
      </c>
      <c r="J16" s="298"/>
      <c r="K16" s="167" t="s">
        <v>292</v>
      </c>
      <c r="L16" s="48" t="s">
        <v>30</v>
      </c>
      <c r="M16" s="20" t="s">
        <v>30</v>
      </c>
      <c r="N16" s="72" t="s">
        <v>293</v>
      </c>
      <c r="O16" s="299" t="s">
        <v>278</v>
      </c>
      <c r="P16" s="300"/>
      <c r="Q16" s="33"/>
      <c r="R16" s="33"/>
      <c r="S16" s="33"/>
      <c r="T16" s="33"/>
      <c r="U16" s="33"/>
      <c r="V16" s="33"/>
      <c r="W16" s="33"/>
      <c r="X16" s="33"/>
    </row>
    <row r="17" spans="1:24" s="23" customFormat="1" ht="41.25" hidden="1">
      <c r="A17" s="178">
        <v>42171</v>
      </c>
      <c r="B17" s="74" t="s">
        <v>294</v>
      </c>
      <c r="C17" s="178">
        <v>42172</v>
      </c>
      <c r="D17" s="73" t="s">
        <v>295</v>
      </c>
      <c r="E17" s="21" t="s">
        <v>36</v>
      </c>
      <c r="F17" s="45" t="s">
        <v>281</v>
      </c>
      <c r="G17" s="46" t="s">
        <v>33</v>
      </c>
      <c r="H17" s="177" t="s">
        <v>296</v>
      </c>
      <c r="I17" s="298" t="s">
        <v>297</v>
      </c>
      <c r="J17" s="298"/>
      <c r="K17" s="167" t="s">
        <v>298</v>
      </c>
      <c r="L17" s="48" t="s">
        <v>30</v>
      </c>
      <c r="M17" s="20" t="s">
        <v>30</v>
      </c>
      <c r="N17" s="72" t="s">
        <v>299</v>
      </c>
      <c r="O17" s="299" t="s">
        <v>278</v>
      </c>
      <c r="P17" s="300"/>
      <c r="Q17" s="33"/>
      <c r="R17" s="33"/>
      <c r="S17" s="33"/>
      <c r="T17" s="33"/>
      <c r="U17" s="33"/>
      <c r="V17" s="33"/>
      <c r="W17" s="33"/>
      <c r="X17" s="33"/>
    </row>
    <row r="18" spans="1:24" s="23" customFormat="1" ht="41.25" hidden="1">
      <c r="A18" s="178">
        <v>42157</v>
      </c>
      <c r="B18" s="74" t="s">
        <v>300</v>
      </c>
      <c r="C18" s="69">
        <v>42171</v>
      </c>
      <c r="D18" s="73" t="s">
        <v>301</v>
      </c>
      <c r="E18" s="21" t="s">
        <v>36</v>
      </c>
      <c r="F18" s="45" t="s">
        <v>281</v>
      </c>
      <c r="G18" s="46" t="s">
        <v>32</v>
      </c>
      <c r="H18" s="177">
        <v>7692800</v>
      </c>
      <c r="I18" s="298" t="s">
        <v>297</v>
      </c>
      <c r="J18" s="298"/>
      <c r="K18" s="167" t="s">
        <v>298</v>
      </c>
      <c r="L18" s="48" t="s">
        <v>30</v>
      </c>
      <c r="M18" s="20" t="s">
        <v>30</v>
      </c>
      <c r="N18" s="72" t="s">
        <v>302</v>
      </c>
      <c r="O18" s="299" t="s">
        <v>278</v>
      </c>
      <c r="P18" s="300"/>
      <c r="Q18" s="33"/>
      <c r="R18" s="33"/>
      <c r="S18" s="33"/>
      <c r="T18" s="33"/>
      <c r="U18" s="33"/>
      <c r="V18" s="33"/>
      <c r="W18" s="33"/>
      <c r="X18" s="33"/>
    </row>
    <row r="19" spans="1:24" s="23" customFormat="1" ht="41.25" hidden="1">
      <c r="A19" s="178">
        <v>42156</v>
      </c>
      <c r="B19" s="74" t="s">
        <v>303</v>
      </c>
      <c r="C19" s="69">
        <v>42172</v>
      </c>
      <c r="D19" s="73" t="s">
        <v>304</v>
      </c>
      <c r="E19" s="21">
        <v>22.4</v>
      </c>
      <c r="F19" s="45" t="s">
        <v>305</v>
      </c>
      <c r="G19" s="46" t="s">
        <v>274</v>
      </c>
      <c r="H19" s="177">
        <v>1612800</v>
      </c>
      <c r="I19" s="298" t="s">
        <v>306</v>
      </c>
      <c r="J19" s="298"/>
      <c r="K19" s="167" t="s">
        <v>307</v>
      </c>
      <c r="L19" s="48" t="s">
        <v>30</v>
      </c>
      <c r="M19" s="20" t="s">
        <v>30</v>
      </c>
      <c r="N19" s="72" t="s">
        <v>308</v>
      </c>
      <c r="O19" s="299" t="s">
        <v>278</v>
      </c>
      <c r="P19" s="300"/>
      <c r="Q19" s="33"/>
      <c r="R19" s="33"/>
      <c r="S19" s="33"/>
      <c r="T19" s="33"/>
      <c r="U19" s="33"/>
      <c r="V19" s="33"/>
      <c r="W19" s="33"/>
      <c r="X19" s="33"/>
    </row>
    <row r="20" spans="1:24" s="23" customFormat="1" ht="27" hidden="1">
      <c r="A20" s="178">
        <v>42156</v>
      </c>
      <c r="B20" s="74" t="s">
        <v>309</v>
      </c>
      <c r="C20" s="69">
        <v>42173</v>
      </c>
      <c r="D20" s="73" t="s">
        <v>310</v>
      </c>
      <c r="E20" s="21" t="s">
        <v>38</v>
      </c>
      <c r="F20" s="45" t="s">
        <v>37</v>
      </c>
      <c r="G20" s="46" t="s">
        <v>274</v>
      </c>
      <c r="H20" s="177">
        <v>6714700</v>
      </c>
      <c r="I20" s="298" t="s">
        <v>275</v>
      </c>
      <c r="J20" s="298"/>
      <c r="K20" s="167" t="s">
        <v>276</v>
      </c>
      <c r="L20" s="48" t="s">
        <v>30</v>
      </c>
      <c r="M20" s="20" t="s">
        <v>30</v>
      </c>
      <c r="N20" s="72" t="s">
        <v>311</v>
      </c>
      <c r="O20" s="299" t="s">
        <v>278</v>
      </c>
      <c r="P20" s="300"/>
      <c r="Q20" s="33"/>
      <c r="R20" s="33"/>
      <c r="S20" s="33"/>
      <c r="T20" s="33"/>
      <c r="U20" s="33"/>
      <c r="V20" s="33"/>
      <c r="W20" s="33"/>
      <c r="X20" s="33"/>
    </row>
    <row r="21" spans="1:24" s="23" customFormat="1" ht="27" hidden="1">
      <c r="A21" s="178">
        <v>42160</v>
      </c>
      <c r="B21" s="74" t="s">
        <v>312</v>
      </c>
      <c r="C21" s="69">
        <v>42174</v>
      </c>
      <c r="D21" s="73" t="s">
        <v>313</v>
      </c>
      <c r="E21" s="21" t="s">
        <v>38</v>
      </c>
      <c r="F21" s="45" t="s">
        <v>37</v>
      </c>
      <c r="G21" s="46" t="s">
        <v>274</v>
      </c>
      <c r="H21" s="177">
        <v>12707000</v>
      </c>
      <c r="I21" s="298" t="s">
        <v>314</v>
      </c>
      <c r="J21" s="298"/>
      <c r="K21" s="167" t="s">
        <v>315</v>
      </c>
      <c r="L21" s="48" t="s">
        <v>30</v>
      </c>
      <c r="M21" s="20" t="s">
        <v>30</v>
      </c>
      <c r="N21" s="72" t="s">
        <v>316</v>
      </c>
      <c r="O21" s="299" t="s">
        <v>278</v>
      </c>
      <c r="P21" s="300"/>
      <c r="Q21" s="33"/>
      <c r="R21" s="33"/>
      <c r="S21" s="33"/>
      <c r="T21" s="33"/>
      <c r="U21" s="33"/>
      <c r="V21" s="33"/>
      <c r="W21" s="33"/>
      <c r="X21" s="33"/>
    </row>
    <row r="22" spans="1:24" s="23" customFormat="1" ht="27" hidden="1">
      <c r="A22" s="178">
        <v>42156</v>
      </c>
      <c r="B22" s="74" t="s">
        <v>317</v>
      </c>
      <c r="C22" s="69">
        <v>42174</v>
      </c>
      <c r="D22" s="73" t="s">
        <v>318</v>
      </c>
      <c r="E22" s="21">
        <v>22.1</v>
      </c>
      <c r="F22" s="45" t="s">
        <v>319</v>
      </c>
      <c r="G22" s="179" t="s">
        <v>274</v>
      </c>
      <c r="H22" s="177">
        <v>10010000</v>
      </c>
      <c r="I22" s="298" t="s">
        <v>320</v>
      </c>
      <c r="J22" s="298"/>
      <c r="K22" s="167" t="s">
        <v>44</v>
      </c>
      <c r="L22" s="48" t="s">
        <v>30</v>
      </c>
      <c r="M22" s="20" t="s">
        <v>30</v>
      </c>
      <c r="N22" s="72" t="s">
        <v>321</v>
      </c>
      <c r="O22" s="299" t="s">
        <v>278</v>
      </c>
      <c r="P22" s="300"/>
      <c r="Q22" s="33"/>
      <c r="R22" s="33"/>
      <c r="S22" s="33"/>
      <c r="T22" s="33"/>
      <c r="U22" s="33"/>
      <c r="V22" s="33"/>
      <c r="W22" s="33"/>
      <c r="X22" s="33"/>
    </row>
    <row r="23" spans="1:24" s="23" customFormat="1" ht="27" hidden="1">
      <c r="A23" s="178">
        <v>42171</v>
      </c>
      <c r="B23" s="74" t="s">
        <v>322</v>
      </c>
      <c r="C23" s="69">
        <v>42174</v>
      </c>
      <c r="D23" s="73" t="s">
        <v>323</v>
      </c>
      <c r="E23" s="21" t="s">
        <v>38</v>
      </c>
      <c r="F23" s="45" t="s">
        <v>37</v>
      </c>
      <c r="G23" s="179" t="s">
        <v>274</v>
      </c>
      <c r="H23" s="177">
        <v>1653000</v>
      </c>
      <c r="I23" s="298" t="s">
        <v>306</v>
      </c>
      <c r="J23" s="298"/>
      <c r="K23" s="167" t="s">
        <v>307</v>
      </c>
      <c r="L23" s="48" t="s">
        <v>30</v>
      </c>
      <c r="M23" s="20" t="s">
        <v>30</v>
      </c>
      <c r="N23" s="72" t="s">
        <v>324</v>
      </c>
      <c r="O23" s="299" t="s">
        <v>278</v>
      </c>
      <c r="P23" s="300"/>
      <c r="Q23" s="33"/>
      <c r="R23" s="33"/>
      <c r="S23" s="33"/>
      <c r="T23" s="33"/>
      <c r="U23" s="33"/>
      <c r="V23" s="33"/>
      <c r="W23" s="33"/>
      <c r="X23" s="33"/>
    </row>
    <row r="24" spans="1:24" s="23" customFormat="1" ht="58.5" customHeight="1" hidden="1">
      <c r="A24" s="178">
        <v>42167</v>
      </c>
      <c r="B24" s="74" t="s">
        <v>325</v>
      </c>
      <c r="C24" s="69">
        <v>42174</v>
      </c>
      <c r="D24" s="73" t="s">
        <v>326</v>
      </c>
      <c r="E24" s="21" t="s">
        <v>36</v>
      </c>
      <c r="F24" s="45" t="s">
        <v>281</v>
      </c>
      <c r="G24" s="179" t="s">
        <v>33</v>
      </c>
      <c r="H24" s="177">
        <v>11963380</v>
      </c>
      <c r="I24" s="298" t="s">
        <v>297</v>
      </c>
      <c r="J24" s="298"/>
      <c r="K24" s="167" t="s">
        <v>298</v>
      </c>
      <c r="L24" s="48" t="s">
        <v>30</v>
      </c>
      <c r="M24" s="20" t="s">
        <v>30</v>
      </c>
      <c r="N24" s="72" t="s">
        <v>327</v>
      </c>
      <c r="O24" s="299" t="s">
        <v>278</v>
      </c>
      <c r="P24" s="300"/>
      <c r="Q24" s="33"/>
      <c r="R24" s="33"/>
      <c r="S24" s="33"/>
      <c r="T24" s="33"/>
      <c r="U24" s="33"/>
      <c r="V24" s="33"/>
      <c r="W24" s="33"/>
      <c r="X24" s="33"/>
    </row>
    <row r="25" spans="1:24" s="23" customFormat="1" ht="47.25" customHeight="1" hidden="1">
      <c r="A25" s="69">
        <v>42171</v>
      </c>
      <c r="B25" s="74" t="s">
        <v>328</v>
      </c>
      <c r="C25" s="69">
        <v>42174</v>
      </c>
      <c r="D25" s="73" t="s">
        <v>329</v>
      </c>
      <c r="E25" s="21">
        <v>22.1</v>
      </c>
      <c r="F25" s="45" t="s">
        <v>319</v>
      </c>
      <c r="G25" s="179" t="s">
        <v>274</v>
      </c>
      <c r="H25" s="177">
        <v>9646000</v>
      </c>
      <c r="I25" s="298" t="s">
        <v>330</v>
      </c>
      <c r="J25" s="298"/>
      <c r="K25" s="45">
        <v>2258904</v>
      </c>
      <c r="L25" s="48" t="s">
        <v>30</v>
      </c>
      <c r="M25" s="20" t="s">
        <v>30</v>
      </c>
      <c r="N25" s="72" t="s">
        <v>331</v>
      </c>
      <c r="O25" s="299" t="s">
        <v>278</v>
      </c>
      <c r="P25" s="300"/>
      <c r="Q25" s="33"/>
      <c r="R25" s="33"/>
      <c r="S25" s="33"/>
      <c r="T25" s="33"/>
      <c r="U25" s="33"/>
      <c r="V25" s="33"/>
      <c r="W25" s="33"/>
      <c r="X25" s="33"/>
    </row>
    <row r="26" spans="1:24" s="23" customFormat="1" ht="54.75" hidden="1">
      <c r="A26" s="69">
        <v>42171</v>
      </c>
      <c r="B26" s="74" t="s">
        <v>42</v>
      </c>
      <c r="C26" s="69">
        <v>42174</v>
      </c>
      <c r="D26" s="73" t="s">
        <v>43</v>
      </c>
      <c r="E26" s="21">
        <v>22.1</v>
      </c>
      <c r="F26" s="45" t="s">
        <v>319</v>
      </c>
      <c r="G26" s="46" t="s">
        <v>29</v>
      </c>
      <c r="H26" s="177">
        <v>3720000</v>
      </c>
      <c r="I26" s="298" t="s">
        <v>40</v>
      </c>
      <c r="J26" s="298"/>
      <c r="K26" s="167" t="s">
        <v>332</v>
      </c>
      <c r="L26" s="48" t="s">
        <v>30</v>
      </c>
      <c r="M26" s="20" t="s">
        <v>30</v>
      </c>
      <c r="N26" s="72" t="s">
        <v>41</v>
      </c>
      <c r="O26" s="299" t="s">
        <v>278</v>
      </c>
      <c r="P26" s="300"/>
      <c r="Q26" s="33"/>
      <c r="R26" s="33"/>
      <c r="S26" s="33"/>
      <c r="T26" s="33"/>
      <c r="U26" s="33"/>
      <c r="V26" s="33"/>
      <c r="W26" s="33"/>
      <c r="X26" s="33"/>
    </row>
    <row r="27" spans="1:24" s="23" customFormat="1" ht="41.25" hidden="1">
      <c r="A27" s="69">
        <v>42150</v>
      </c>
      <c r="B27" s="74" t="s">
        <v>333</v>
      </c>
      <c r="C27" s="69">
        <v>42152</v>
      </c>
      <c r="D27" s="73" t="s">
        <v>334</v>
      </c>
      <c r="E27" s="21">
        <v>22.4</v>
      </c>
      <c r="F27" s="45" t="s">
        <v>305</v>
      </c>
      <c r="G27" s="46" t="s">
        <v>29</v>
      </c>
      <c r="H27" s="81">
        <v>1976000</v>
      </c>
      <c r="I27" s="298" t="s">
        <v>335</v>
      </c>
      <c r="J27" s="298"/>
      <c r="K27" s="167" t="s">
        <v>336</v>
      </c>
      <c r="L27" s="48" t="s">
        <v>30</v>
      </c>
      <c r="M27" s="20" t="s">
        <v>30</v>
      </c>
      <c r="N27" s="72" t="s">
        <v>337</v>
      </c>
      <c r="O27" s="299" t="s">
        <v>278</v>
      </c>
      <c r="P27" s="300"/>
      <c r="Q27" s="33"/>
      <c r="R27" s="33"/>
      <c r="S27" s="33"/>
      <c r="T27" s="33"/>
      <c r="U27" s="33"/>
      <c r="V27" s="33"/>
      <c r="W27" s="33"/>
      <c r="X27" s="33"/>
    </row>
    <row r="28" spans="1:24" s="23" customFormat="1" ht="14.25" hidden="1">
      <c r="A28" s="22"/>
      <c r="B28" s="19"/>
      <c r="C28" s="22"/>
      <c r="D28" s="19"/>
      <c r="E28" s="21"/>
      <c r="F28" s="45"/>
      <c r="G28" s="46"/>
      <c r="H28" s="180">
        <f>SUM(H13:H27)</f>
        <v>85619680</v>
      </c>
      <c r="I28" s="168"/>
      <c r="J28" s="169"/>
      <c r="K28" s="167"/>
      <c r="L28" s="48"/>
      <c r="M28" s="20"/>
      <c r="N28" s="27"/>
      <c r="O28" s="323"/>
      <c r="P28" s="324"/>
      <c r="Q28" s="33"/>
      <c r="R28" s="33"/>
      <c r="S28" s="33"/>
      <c r="T28" s="33"/>
      <c r="U28" s="33"/>
      <c r="V28" s="33"/>
      <c r="W28" s="33"/>
      <c r="X28" s="33"/>
    </row>
    <row r="29" spans="1:24" s="23" customFormat="1" ht="120">
      <c r="A29" s="198" t="s">
        <v>381</v>
      </c>
      <c r="B29" s="198" t="s">
        <v>418</v>
      </c>
      <c r="C29" s="198" t="s">
        <v>381</v>
      </c>
      <c r="D29" s="198" t="s">
        <v>419</v>
      </c>
      <c r="E29" s="198" t="s">
        <v>347</v>
      </c>
      <c r="F29" s="200" t="s">
        <v>346</v>
      </c>
      <c r="G29" s="162" t="s">
        <v>260</v>
      </c>
      <c r="H29" s="121">
        <v>10000000</v>
      </c>
      <c r="I29" s="346" t="s">
        <v>416</v>
      </c>
      <c r="J29" s="347"/>
      <c r="K29" s="198" t="s">
        <v>417</v>
      </c>
      <c r="L29" s="199" t="s">
        <v>339</v>
      </c>
      <c r="M29" s="199" t="s">
        <v>241</v>
      </c>
      <c r="N29" s="120" t="s">
        <v>415</v>
      </c>
      <c r="O29" s="343" t="s">
        <v>491</v>
      </c>
      <c r="P29" s="343"/>
      <c r="Q29" s="181"/>
      <c r="R29" s="33"/>
      <c r="S29" s="33"/>
      <c r="T29" s="33"/>
      <c r="U29" s="33"/>
      <c r="V29" s="33"/>
      <c r="W29" s="33"/>
      <c r="X29" s="33"/>
    </row>
    <row r="30" spans="1:24" s="23" customFormat="1" ht="45">
      <c r="A30" s="197" t="s">
        <v>444</v>
      </c>
      <c r="B30" s="197" t="s">
        <v>497</v>
      </c>
      <c r="C30" s="197" t="s">
        <v>444</v>
      </c>
      <c r="D30" s="197" t="s">
        <v>505</v>
      </c>
      <c r="E30" s="205" t="s">
        <v>469</v>
      </c>
      <c r="F30" s="206" t="s">
        <v>464</v>
      </c>
      <c r="G30" s="162" t="s">
        <v>260</v>
      </c>
      <c r="H30" s="196">
        <v>3300000</v>
      </c>
      <c r="I30" s="344" t="s">
        <v>474</v>
      </c>
      <c r="J30" s="344"/>
      <c r="K30" s="197" t="s">
        <v>481</v>
      </c>
      <c r="L30" s="199" t="s">
        <v>339</v>
      </c>
      <c r="M30" s="199" t="s">
        <v>241</v>
      </c>
      <c r="N30" s="163" t="s">
        <v>483</v>
      </c>
      <c r="O30" s="343" t="s">
        <v>491</v>
      </c>
      <c r="P30" s="343"/>
      <c r="Q30" s="181"/>
      <c r="R30" s="33"/>
      <c r="S30" s="33"/>
      <c r="T30" s="33"/>
      <c r="U30" s="33"/>
      <c r="V30" s="33"/>
      <c r="W30" s="33"/>
      <c r="X30" s="33"/>
    </row>
    <row r="31" spans="1:24" s="23" customFormat="1" ht="45">
      <c r="A31" s="205" t="s">
        <v>492</v>
      </c>
      <c r="B31" s="205" t="s">
        <v>498</v>
      </c>
      <c r="C31" s="205" t="s">
        <v>513</v>
      </c>
      <c r="D31" s="205" t="s">
        <v>506</v>
      </c>
      <c r="E31" s="205" t="s">
        <v>470</v>
      </c>
      <c r="F31" s="206" t="s">
        <v>465</v>
      </c>
      <c r="G31" s="162" t="s">
        <v>260</v>
      </c>
      <c r="H31" s="252">
        <v>8927833</v>
      </c>
      <c r="I31" s="344" t="s">
        <v>475</v>
      </c>
      <c r="J31" s="344"/>
      <c r="K31" s="205" t="s">
        <v>482</v>
      </c>
      <c r="L31" s="253" t="s">
        <v>339</v>
      </c>
      <c r="M31" s="253" t="s">
        <v>241</v>
      </c>
      <c r="N31" s="206" t="s">
        <v>484</v>
      </c>
      <c r="O31" s="345" t="s">
        <v>491</v>
      </c>
      <c r="P31" s="345"/>
      <c r="Q31" s="181"/>
      <c r="R31" s="33"/>
      <c r="S31" s="33"/>
      <c r="T31" s="33"/>
      <c r="U31" s="33"/>
      <c r="V31" s="33"/>
      <c r="W31" s="33"/>
      <c r="X31" s="33"/>
    </row>
    <row r="32" spans="1:24" s="23" customFormat="1" ht="45">
      <c r="A32" s="197" t="s">
        <v>447</v>
      </c>
      <c r="B32" s="205" t="s">
        <v>499</v>
      </c>
      <c r="C32" s="205" t="s">
        <v>448</v>
      </c>
      <c r="D32" s="205" t="s">
        <v>507</v>
      </c>
      <c r="E32" s="205" t="s">
        <v>471</v>
      </c>
      <c r="F32" s="206" t="s">
        <v>466</v>
      </c>
      <c r="G32" s="162" t="s">
        <v>260</v>
      </c>
      <c r="H32" s="207">
        <v>2500000</v>
      </c>
      <c r="I32" s="344" t="s">
        <v>437</v>
      </c>
      <c r="J32" s="344"/>
      <c r="K32" s="205" t="s">
        <v>436</v>
      </c>
      <c r="L32" s="199" t="s">
        <v>339</v>
      </c>
      <c r="M32" s="199" t="s">
        <v>241</v>
      </c>
      <c r="N32" s="163" t="s">
        <v>485</v>
      </c>
      <c r="O32" s="343" t="s">
        <v>491</v>
      </c>
      <c r="P32" s="343"/>
      <c r="Q32" s="181"/>
      <c r="R32" s="33"/>
      <c r="S32" s="33"/>
      <c r="T32" s="33"/>
      <c r="U32" s="33"/>
      <c r="V32" s="33"/>
      <c r="W32" s="33"/>
      <c r="X32" s="33"/>
    </row>
    <row r="33" spans="1:24" s="23" customFormat="1" ht="45">
      <c r="A33" s="197" t="s">
        <v>493</v>
      </c>
      <c r="B33" s="205" t="s">
        <v>500</v>
      </c>
      <c r="C33" s="205" t="s">
        <v>493</v>
      </c>
      <c r="D33" s="205" t="s">
        <v>508</v>
      </c>
      <c r="E33" s="205" t="s">
        <v>472</v>
      </c>
      <c r="F33" s="206" t="s">
        <v>467</v>
      </c>
      <c r="G33" s="162" t="s">
        <v>260</v>
      </c>
      <c r="H33" s="207">
        <v>4000000</v>
      </c>
      <c r="I33" s="344" t="s">
        <v>476</v>
      </c>
      <c r="J33" s="344"/>
      <c r="K33" s="205" t="s">
        <v>375</v>
      </c>
      <c r="L33" s="199" t="s">
        <v>339</v>
      </c>
      <c r="M33" s="199" t="s">
        <v>241</v>
      </c>
      <c r="N33" s="163" t="s">
        <v>486</v>
      </c>
      <c r="O33" s="343" t="s">
        <v>491</v>
      </c>
      <c r="P33" s="343"/>
      <c r="Q33" s="181"/>
      <c r="R33" s="33"/>
      <c r="S33" s="33"/>
      <c r="T33" s="33"/>
      <c r="U33" s="33"/>
      <c r="V33" s="33"/>
      <c r="W33" s="33"/>
      <c r="X33" s="33"/>
    </row>
    <row r="34" spans="1:24" s="23" customFormat="1" ht="60">
      <c r="A34" s="197" t="s">
        <v>494</v>
      </c>
      <c r="B34" s="205" t="s">
        <v>501</v>
      </c>
      <c r="C34" s="205" t="s">
        <v>494</v>
      </c>
      <c r="D34" s="205" t="s">
        <v>509</v>
      </c>
      <c r="E34" s="205" t="s">
        <v>473</v>
      </c>
      <c r="F34" s="206" t="s">
        <v>468</v>
      </c>
      <c r="G34" s="162" t="s">
        <v>260</v>
      </c>
      <c r="H34" s="207">
        <v>10500000</v>
      </c>
      <c r="I34" s="344" t="s">
        <v>477</v>
      </c>
      <c r="J34" s="344"/>
      <c r="K34" s="205" t="s">
        <v>370</v>
      </c>
      <c r="L34" s="199" t="s">
        <v>339</v>
      </c>
      <c r="M34" s="199" t="s">
        <v>241</v>
      </c>
      <c r="N34" s="163" t="s">
        <v>487</v>
      </c>
      <c r="O34" s="343" t="s">
        <v>491</v>
      </c>
      <c r="P34" s="343"/>
      <c r="Q34" s="181"/>
      <c r="R34" s="33"/>
      <c r="S34" s="33"/>
      <c r="T34" s="33"/>
      <c r="U34" s="33"/>
      <c r="V34" s="33"/>
      <c r="W34" s="33"/>
      <c r="X34" s="33"/>
    </row>
    <row r="35" spans="1:24" s="23" customFormat="1" ht="45">
      <c r="A35" s="197" t="s">
        <v>495</v>
      </c>
      <c r="B35" s="205" t="s">
        <v>502</v>
      </c>
      <c r="C35" s="205" t="s">
        <v>495</v>
      </c>
      <c r="D35" s="205" t="s">
        <v>510</v>
      </c>
      <c r="E35" s="205" t="s">
        <v>473</v>
      </c>
      <c r="F35" s="206" t="s">
        <v>468</v>
      </c>
      <c r="G35" s="162" t="s">
        <v>260</v>
      </c>
      <c r="H35" s="207">
        <v>12600000</v>
      </c>
      <c r="I35" s="344" t="s">
        <v>478</v>
      </c>
      <c r="J35" s="344"/>
      <c r="K35" s="205" t="s">
        <v>372</v>
      </c>
      <c r="L35" s="199" t="s">
        <v>339</v>
      </c>
      <c r="M35" s="199" t="s">
        <v>241</v>
      </c>
      <c r="N35" s="163" t="s">
        <v>488</v>
      </c>
      <c r="O35" s="343" t="s">
        <v>491</v>
      </c>
      <c r="P35" s="343"/>
      <c r="Q35" s="181"/>
      <c r="R35" s="33"/>
      <c r="S35" s="33"/>
      <c r="T35" s="33"/>
      <c r="U35" s="33"/>
      <c r="V35" s="33"/>
      <c r="W35" s="33"/>
      <c r="X35" s="33"/>
    </row>
    <row r="36" spans="1:24" s="23" customFormat="1" ht="45">
      <c r="A36" s="197" t="s">
        <v>495</v>
      </c>
      <c r="B36" s="205" t="s">
        <v>503</v>
      </c>
      <c r="C36" s="205" t="s">
        <v>495</v>
      </c>
      <c r="D36" s="205" t="s">
        <v>511</v>
      </c>
      <c r="E36" s="205" t="s">
        <v>473</v>
      </c>
      <c r="F36" s="206" t="s">
        <v>468</v>
      </c>
      <c r="G36" s="162" t="s">
        <v>260</v>
      </c>
      <c r="H36" s="207">
        <v>10500000</v>
      </c>
      <c r="I36" s="344" t="s">
        <v>479</v>
      </c>
      <c r="J36" s="344"/>
      <c r="K36" s="205" t="s">
        <v>369</v>
      </c>
      <c r="L36" s="199" t="s">
        <v>339</v>
      </c>
      <c r="M36" s="199" t="s">
        <v>241</v>
      </c>
      <c r="N36" s="163" t="s">
        <v>489</v>
      </c>
      <c r="O36" s="343" t="s">
        <v>491</v>
      </c>
      <c r="P36" s="343"/>
      <c r="Q36" s="181"/>
      <c r="R36" s="33"/>
      <c r="S36" s="33"/>
      <c r="T36" s="33"/>
      <c r="U36" s="33"/>
      <c r="V36" s="33"/>
      <c r="W36" s="33"/>
      <c r="X36" s="33"/>
    </row>
    <row r="37" spans="1:24" s="23" customFormat="1" ht="45">
      <c r="A37" s="197" t="s">
        <v>496</v>
      </c>
      <c r="B37" s="205" t="s">
        <v>504</v>
      </c>
      <c r="C37" s="205" t="s">
        <v>514</v>
      </c>
      <c r="D37" s="205" t="s">
        <v>512</v>
      </c>
      <c r="E37" s="205" t="s">
        <v>472</v>
      </c>
      <c r="F37" s="206" t="s">
        <v>467</v>
      </c>
      <c r="G37" s="162" t="s">
        <v>260</v>
      </c>
      <c r="H37" s="207">
        <v>7800000</v>
      </c>
      <c r="I37" s="344" t="s">
        <v>480</v>
      </c>
      <c r="J37" s="344"/>
      <c r="K37" s="205" t="s">
        <v>374</v>
      </c>
      <c r="L37" s="199" t="s">
        <v>339</v>
      </c>
      <c r="M37" s="199" t="s">
        <v>241</v>
      </c>
      <c r="N37" s="163" t="s">
        <v>490</v>
      </c>
      <c r="O37" s="343" t="s">
        <v>491</v>
      </c>
      <c r="P37" s="343"/>
      <c r="Q37" s="181"/>
      <c r="R37" s="33"/>
      <c r="S37" s="33"/>
      <c r="T37" s="33"/>
      <c r="U37" s="33"/>
      <c r="V37" s="33"/>
      <c r="W37" s="33"/>
      <c r="X37" s="33"/>
    </row>
    <row r="38" spans="1:24" s="23" customFormat="1" ht="60">
      <c r="A38" s="206" t="s">
        <v>535</v>
      </c>
      <c r="B38" s="206" t="s">
        <v>569</v>
      </c>
      <c r="C38" s="206" t="s">
        <v>564</v>
      </c>
      <c r="D38" s="206" t="s">
        <v>575</v>
      </c>
      <c r="E38" s="206" t="s">
        <v>472</v>
      </c>
      <c r="F38" s="206" t="s">
        <v>467</v>
      </c>
      <c r="G38" s="162" t="s">
        <v>260</v>
      </c>
      <c r="H38" s="265">
        <v>24000000</v>
      </c>
      <c r="I38" s="344" t="s">
        <v>476</v>
      </c>
      <c r="J38" s="344"/>
      <c r="K38" s="163" t="s">
        <v>375</v>
      </c>
      <c r="L38" s="199" t="s">
        <v>339</v>
      </c>
      <c r="M38" s="199" t="s">
        <v>241</v>
      </c>
      <c r="N38" s="163" t="s">
        <v>558</v>
      </c>
      <c r="O38" s="343" t="s">
        <v>491</v>
      </c>
      <c r="P38" s="343"/>
      <c r="Q38" s="181"/>
      <c r="R38" s="33"/>
      <c r="S38" s="33"/>
      <c r="T38" s="33"/>
      <c r="U38" s="33"/>
      <c r="V38" s="33"/>
      <c r="W38" s="33"/>
      <c r="X38" s="33"/>
    </row>
    <row r="39" spans="1:24" s="23" customFormat="1" ht="45">
      <c r="A39" s="206" t="s">
        <v>564</v>
      </c>
      <c r="B39" s="206" t="s">
        <v>570</v>
      </c>
      <c r="C39" s="206" t="s">
        <v>565</v>
      </c>
      <c r="D39" s="206" t="s">
        <v>576</v>
      </c>
      <c r="E39" s="206" t="s">
        <v>470</v>
      </c>
      <c r="F39" s="206" t="s">
        <v>465</v>
      </c>
      <c r="G39" s="162" t="s">
        <v>260</v>
      </c>
      <c r="H39" s="265">
        <v>8987600</v>
      </c>
      <c r="I39" s="344" t="s">
        <v>551</v>
      </c>
      <c r="J39" s="344"/>
      <c r="K39" s="163" t="s">
        <v>555</v>
      </c>
      <c r="L39" s="199" t="s">
        <v>339</v>
      </c>
      <c r="M39" s="199" t="s">
        <v>241</v>
      </c>
      <c r="N39" s="163" t="s">
        <v>559</v>
      </c>
      <c r="O39" s="343" t="s">
        <v>491</v>
      </c>
      <c r="P39" s="343"/>
      <c r="Q39" s="181"/>
      <c r="R39" s="33"/>
      <c r="S39" s="33"/>
      <c r="T39" s="33"/>
      <c r="U39" s="33"/>
      <c r="V39" s="33"/>
      <c r="W39" s="33"/>
      <c r="X39" s="33"/>
    </row>
    <row r="40" spans="1:24" s="23" customFormat="1" ht="60">
      <c r="A40" s="206" t="s">
        <v>565</v>
      </c>
      <c r="B40" s="206" t="s">
        <v>571</v>
      </c>
      <c r="C40" s="206" t="s">
        <v>577</v>
      </c>
      <c r="D40" s="206" t="s">
        <v>578</v>
      </c>
      <c r="E40" s="206" t="s">
        <v>472</v>
      </c>
      <c r="F40" s="206" t="s">
        <v>467</v>
      </c>
      <c r="G40" s="162" t="s">
        <v>260</v>
      </c>
      <c r="H40" s="265">
        <v>18115172.52</v>
      </c>
      <c r="I40" s="344" t="s">
        <v>552</v>
      </c>
      <c r="J40" s="344"/>
      <c r="K40" s="163" t="s">
        <v>556</v>
      </c>
      <c r="L40" s="199" t="s">
        <v>339</v>
      </c>
      <c r="M40" s="199" t="s">
        <v>241</v>
      </c>
      <c r="N40" s="163" t="s">
        <v>560</v>
      </c>
      <c r="O40" s="343" t="s">
        <v>491</v>
      </c>
      <c r="P40" s="343"/>
      <c r="Q40" s="181"/>
      <c r="R40" s="33"/>
      <c r="S40" s="33"/>
      <c r="T40" s="33"/>
      <c r="U40" s="33"/>
      <c r="V40" s="33"/>
      <c r="W40" s="33"/>
      <c r="X40" s="33"/>
    </row>
    <row r="41" spans="1:24" s="23" customFormat="1" ht="45">
      <c r="A41" s="206" t="s">
        <v>539</v>
      </c>
      <c r="B41" s="206" t="s">
        <v>540</v>
      </c>
      <c r="C41" s="206" t="s">
        <v>545</v>
      </c>
      <c r="D41" s="206" t="s">
        <v>546</v>
      </c>
      <c r="E41" s="206" t="s">
        <v>472</v>
      </c>
      <c r="F41" s="206" t="s">
        <v>467</v>
      </c>
      <c r="G41" s="162" t="s">
        <v>260</v>
      </c>
      <c r="H41" s="265">
        <v>13167497.76</v>
      </c>
      <c r="I41" s="344" t="s">
        <v>533</v>
      </c>
      <c r="J41" s="344"/>
      <c r="K41" s="163" t="s">
        <v>534</v>
      </c>
      <c r="L41" s="199" t="s">
        <v>339</v>
      </c>
      <c r="M41" s="199" t="s">
        <v>241</v>
      </c>
      <c r="N41" s="163" t="s">
        <v>531</v>
      </c>
      <c r="O41" s="343" t="s">
        <v>491</v>
      </c>
      <c r="P41" s="343"/>
      <c r="Q41" s="181"/>
      <c r="R41" s="33"/>
      <c r="S41" s="33"/>
      <c r="T41" s="33"/>
      <c r="U41" s="33"/>
      <c r="V41" s="33"/>
      <c r="W41" s="33"/>
      <c r="X41" s="33"/>
    </row>
    <row r="42" spans="1:24" s="23" customFormat="1" ht="30">
      <c r="A42" s="206" t="s">
        <v>566</v>
      </c>
      <c r="B42" s="206" t="s">
        <v>572</v>
      </c>
      <c r="C42" s="206" t="s">
        <v>566</v>
      </c>
      <c r="D42" s="206" t="s">
        <v>579</v>
      </c>
      <c r="E42" s="206" t="s">
        <v>471</v>
      </c>
      <c r="F42" s="206" t="s">
        <v>466</v>
      </c>
      <c r="G42" s="162" t="s">
        <v>260</v>
      </c>
      <c r="H42" s="265">
        <v>5400000</v>
      </c>
      <c r="I42" s="344" t="s">
        <v>553</v>
      </c>
      <c r="J42" s="344"/>
      <c r="K42" s="163" t="s">
        <v>557</v>
      </c>
      <c r="L42" s="199" t="s">
        <v>339</v>
      </c>
      <c r="M42" s="199" t="s">
        <v>241</v>
      </c>
      <c r="N42" s="163" t="s">
        <v>561</v>
      </c>
      <c r="O42" s="343" t="s">
        <v>491</v>
      </c>
      <c r="P42" s="343"/>
      <c r="Q42" s="181"/>
      <c r="R42" s="33"/>
      <c r="S42" s="33"/>
      <c r="T42" s="33"/>
      <c r="U42" s="33"/>
      <c r="V42" s="33"/>
      <c r="W42" s="33"/>
      <c r="X42" s="33"/>
    </row>
    <row r="43" spans="1:24" s="23" customFormat="1" ht="45">
      <c r="A43" s="206" t="s">
        <v>567</v>
      </c>
      <c r="B43" s="206" t="s">
        <v>573</v>
      </c>
      <c r="C43" s="206" t="s">
        <v>580</v>
      </c>
      <c r="D43" s="206" t="s">
        <v>581</v>
      </c>
      <c r="E43" s="206" t="s">
        <v>472</v>
      </c>
      <c r="F43" s="206" t="s">
        <v>467</v>
      </c>
      <c r="G43" s="162" t="s">
        <v>260</v>
      </c>
      <c r="H43" s="265">
        <v>4200000</v>
      </c>
      <c r="I43" s="344" t="s">
        <v>554</v>
      </c>
      <c r="J43" s="344"/>
      <c r="K43" s="163" t="s">
        <v>376</v>
      </c>
      <c r="L43" s="199" t="s">
        <v>339</v>
      </c>
      <c r="M43" s="199" t="s">
        <v>241</v>
      </c>
      <c r="N43" s="163" t="s">
        <v>562</v>
      </c>
      <c r="O43" s="343" t="s">
        <v>491</v>
      </c>
      <c r="P43" s="343"/>
      <c r="Q43" s="181"/>
      <c r="R43" s="33"/>
      <c r="S43" s="33"/>
      <c r="T43" s="33"/>
      <c r="U43" s="33"/>
      <c r="V43" s="33"/>
      <c r="W43" s="33"/>
      <c r="X43" s="33"/>
    </row>
    <row r="44" spans="1:24" s="23" customFormat="1" ht="30">
      <c r="A44" s="206" t="s">
        <v>568</v>
      </c>
      <c r="B44" s="206" t="s">
        <v>574</v>
      </c>
      <c r="C44" s="206" t="s">
        <v>568</v>
      </c>
      <c r="D44" s="206" t="s">
        <v>582</v>
      </c>
      <c r="E44" s="206" t="s">
        <v>550</v>
      </c>
      <c r="F44" s="206" t="s">
        <v>549</v>
      </c>
      <c r="G44" s="162" t="s">
        <v>260</v>
      </c>
      <c r="H44" s="265">
        <v>1605500</v>
      </c>
      <c r="I44" s="344" t="s">
        <v>430</v>
      </c>
      <c r="J44" s="344"/>
      <c r="K44" s="163" t="s">
        <v>368</v>
      </c>
      <c r="L44" s="199" t="s">
        <v>339</v>
      </c>
      <c r="M44" s="199" t="s">
        <v>241</v>
      </c>
      <c r="N44" s="163" t="s">
        <v>563</v>
      </c>
      <c r="O44" s="343" t="s">
        <v>491</v>
      </c>
      <c r="P44" s="343"/>
      <c r="Q44" s="181"/>
      <c r="R44" s="33"/>
      <c r="S44" s="33"/>
      <c r="T44" s="33"/>
      <c r="U44" s="33"/>
      <c r="V44" s="33"/>
      <c r="W44" s="33"/>
      <c r="X44" s="33"/>
    </row>
    <row r="45" spans="1:24" s="23" customFormat="1" ht="30">
      <c r="A45" s="197" t="s">
        <v>641</v>
      </c>
      <c r="B45" s="163" t="s">
        <v>646</v>
      </c>
      <c r="C45" s="163" t="s">
        <v>641</v>
      </c>
      <c r="D45" s="163" t="s">
        <v>651</v>
      </c>
      <c r="E45" s="280" t="s">
        <v>550</v>
      </c>
      <c r="F45" s="280" t="s">
        <v>549</v>
      </c>
      <c r="G45" s="162" t="s">
        <v>260</v>
      </c>
      <c r="H45" s="278">
        <v>1687380</v>
      </c>
      <c r="I45" s="344" t="s">
        <v>430</v>
      </c>
      <c r="J45" s="344" t="s">
        <v>368</v>
      </c>
      <c r="K45" s="163" t="s">
        <v>368</v>
      </c>
      <c r="L45" s="199" t="s">
        <v>339</v>
      </c>
      <c r="M45" s="199" t="s">
        <v>241</v>
      </c>
      <c r="N45" s="163" t="s">
        <v>563</v>
      </c>
      <c r="O45" s="343" t="s">
        <v>491</v>
      </c>
      <c r="P45" s="343"/>
      <c r="Q45" s="181"/>
      <c r="R45" s="33"/>
      <c r="S45" s="33"/>
      <c r="T45" s="33"/>
      <c r="U45" s="33"/>
      <c r="V45" s="33"/>
      <c r="W45" s="33"/>
      <c r="X45" s="33"/>
    </row>
    <row r="46" spans="1:24" s="23" customFormat="1" ht="75">
      <c r="A46" s="197" t="s">
        <v>642</v>
      </c>
      <c r="B46" s="163" t="s">
        <v>647</v>
      </c>
      <c r="C46" s="163" t="s">
        <v>642</v>
      </c>
      <c r="D46" s="163" t="s">
        <v>652</v>
      </c>
      <c r="E46" s="280" t="s">
        <v>469</v>
      </c>
      <c r="F46" s="280" t="s">
        <v>464</v>
      </c>
      <c r="G46" s="162" t="s">
        <v>260</v>
      </c>
      <c r="H46" s="278">
        <v>3620000</v>
      </c>
      <c r="I46" s="344" t="s">
        <v>636</v>
      </c>
      <c r="J46" s="344" t="s">
        <v>635</v>
      </c>
      <c r="K46" s="163" t="s">
        <v>635</v>
      </c>
      <c r="L46" s="199" t="s">
        <v>339</v>
      </c>
      <c r="M46" s="199" t="s">
        <v>241</v>
      </c>
      <c r="N46" s="163" t="s">
        <v>631</v>
      </c>
      <c r="O46" s="343" t="s">
        <v>491</v>
      </c>
      <c r="P46" s="343"/>
      <c r="Q46" s="181"/>
      <c r="R46" s="33"/>
      <c r="S46" s="33"/>
      <c r="T46" s="33"/>
      <c r="U46" s="33"/>
      <c r="V46" s="33"/>
      <c r="W46" s="33"/>
      <c r="X46" s="33"/>
    </row>
    <row r="47" spans="1:24" s="23" customFormat="1" ht="75">
      <c r="A47" s="197" t="s">
        <v>618</v>
      </c>
      <c r="B47" s="163" t="s">
        <v>621</v>
      </c>
      <c r="C47" s="163" t="s">
        <v>624</v>
      </c>
      <c r="D47" s="163" t="s">
        <v>627</v>
      </c>
      <c r="E47" s="280" t="s">
        <v>472</v>
      </c>
      <c r="F47" s="280" t="s">
        <v>467</v>
      </c>
      <c r="G47" s="162" t="s">
        <v>260</v>
      </c>
      <c r="H47" s="278">
        <v>3573864</v>
      </c>
      <c r="I47" s="344" t="s">
        <v>614</v>
      </c>
      <c r="J47" s="344" t="s">
        <v>613</v>
      </c>
      <c r="K47" s="163" t="s">
        <v>613</v>
      </c>
      <c r="L47" s="199" t="s">
        <v>339</v>
      </c>
      <c r="M47" s="199" t="s">
        <v>241</v>
      </c>
      <c r="N47" s="163" t="s">
        <v>610</v>
      </c>
      <c r="O47" s="343" t="s">
        <v>491</v>
      </c>
      <c r="P47" s="343"/>
      <c r="Q47" s="181"/>
      <c r="R47" s="33"/>
      <c r="S47" s="33"/>
      <c r="T47" s="33"/>
      <c r="U47" s="33"/>
      <c r="V47" s="33"/>
      <c r="W47" s="33"/>
      <c r="X47" s="33"/>
    </row>
    <row r="48" spans="1:24" s="23" customFormat="1" ht="45">
      <c r="A48" s="197" t="s">
        <v>643</v>
      </c>
      <c r="B48" s="163" t="s">
        <v>648</v>
      </c>
      <c r="C48" s="163" t="s">
        <v>643</v>
      </c>
      <c r="D48" s="163" t="s">
        <v>653</v>
      </c>
      <c r="E48" s="280" t="s">
        <v>469</v>
      </c>
      <c r="F48" s="280" t="s">
        <v>464</v>
      </c>
      <c r="G48" s="162" t="s">
        <v>260</v>
      </c>
      <c r="H48" s="278">
        <v>3149500</v>
      </c>
      <c r="I48" s="344" t="s">
        <v>638</v>
      </c>
      <c r="J48" s="344" t="s">
        <v>637</v>
      </c>
      <c r="K48" s="163" t="s">
        <v>637</v>
      </c>
      <c r="L48" s="199" t="s">
        <v>339</v>
      </c>
      <c r="M48" s="199" t="s">
        <v>241</v>
      </c>
      <c r="N48" s="163" t="s">
        <v>632</v>
      </c>
      <c r="O48" s="343" t="s">
        <v>491</v>
      </c>
      <c r="P48" s="343"/>
      <c r="Q48" s="181"/>
      <c r="R48" s="33"/>
      <c r="S48" s="33"/>
      <c r="T48" s="33"/>
      <c r="U48" s="33"/>
      <c r="V48" s="33"/>
      <c r="W48" s="33"/>
      <c r="X48" s="33"/>
    </row>
    <row r="49" spans="1:24" s="23" customFormat="1" ht="30">
      <c r="A49" s="197" t="s">
        <v>644</v>
      </c>
      <c r="B49" s="163" t="s">
        <v>649</v>
      </c>
      <c r="C49" s="163" t="s">
        <v>644</v>
      </c>
      <c r="D49" s="163" t="s">
        <v>654</v>
      </c>
      <c r="E49" s="280" t="s">
        <v>550</v>
      </c>
      <c r="F49" s="280" t="s">
        <v>549</v>
      </c>
      <c r="G49" s="162" t="s">
        <v>260</v>
      </c>
      <c r="H49" s="278">
        <v>1695100</v>
      </c>
      <c r="I49" s="344" t="s">
        <v>430</v>
      </c>
      <c r="J49" s="344" t="s">
        <v>368</v>
      </c>
      <c r="K49" s="163" t="s">
        <v>368</v>
      </c>
      <c r="L49" s="199" t="s">
        <v>339</v>
      </c>
      <c r="M49" s="199" t="s">
        <v>241</v>
      </c>
      <c r="N49" s="163" t="s">
        <v>633</v>
      </c>
      <c r="O49" s="343" t="s">
        <v>491</v>
      </c>
      <c r="P49" s="343"/>
      <c r="Q49" s="181"/>
      <c r="R49" s="33"/>
      <c r="S49" s="33"/>
      <c r="T49" s="33"/>
      <c r="U49" s="33"/>
      <c r="V49" s="33"/>
      <c r="W49" s="33"/>
      <c r="X49" s="33"/>
    </row>
    <row r="50" spans="1:24" s="23" customFormat="1" ht="60">
      <c r="A50" s="197" t="s">
        <v>645</v>
      </c>
      <c r="B50" s="163" t="s">
        <v>650</v>
      </c>
      <c r="C50" s="163" t="s">
        <v>626</v>
      </c>
      <c r="D50" s="163" t="s">
        <v>655</v>
      </c>
      <c r="E50" s="280" t="s">
        <v>470</v>
      </c>
      <c r="F50" s="280" t="s">
        <v>465</v>
      </c>
      <c r="G50" s="162" t="s">
        <v>260</v>
      </c>
      <c r="H50" s="278">
        <v>8174050</v>
      </c>
      <c r="I50" s="344" t="s">
        <v>640</v>
      </c>
      <c r="J50" s="344" t="s">
        <v>639</v>
      </c>
      <c r="K50" s="163" t="s">
        <v>639</v>
      </c>
      <c r="L50" s="199" t="s">
        <v>339</v>
      </c>
      <c r="M50" s="199" t="s">
        <v>241</v>
      </c>
      <c r="N50" s="163" t="s">
        <v>634</v>
      </c>
      <c r="O50" s="343" t="s">
        <v>491</v>
      </c>
      <c r="P50" s="343"/>
      <c r="Q50" s="181"/>
      <c r="R50" s="33"/>
      <c r="S50" s="33"/>
      <c r="T50" s="33"/>
      <c r="U50" s="33"/>
      <c r="V50" s="33"/>
      <c r="W50" s="33"/>
      <c r="X50" s="33"/>
    </row>
    <row r="51" spans="1:24" s="23" customFormat="1" ht="60">
      <c r="A51" s="197" t="s">
        <v>620</v>
      </c>
      <c r="B51" s="206" t="s">
        <v>623</v>
      </c>
      <c r="C51" s="206" t="s">
        <v>626</v>
      </c>
      <c r="D51" s="206" t="s">
        <v>629</v>
      </c>
      <c r="E51" s="280" t="s">
        <v>471</v>
      </c>
      <c r="F51" s="280" t="s">
        <v>466</v>
      </c>
      <c r="G51" s="162" t="s">
        <v>260</v>
      </c>
      <c r="H51" s="265">
        <v>6076932</v>
      </c>
      <c r="I51" s="344" t="s">
        <v>617</v>
      </c>
      <c r="J51" s="344" t="s">
        <v>377</v>
      </c>
      <c r="K51" s="206" t="s">
        <v>377</v>
      </c>
      <c r="L51" s="199" t="s">
        <v>339</v>
      </c>
      <c r="M51" s="199" t="s">
        <v>241</v>
      </c>
      <c r="N51" s="206" t="s">
        <v>612</v>
      </c>
      <c r="O51" s="343" t="s">
        <v>491</v>
      </c>
      <c r="P51" s="343"/>
      <c r="Q51" s="181"/>
      <c r="R51" s="33"/>
      <c r="S51" s="33"/>
      <c r="T51" s="33"/>
      <c r="U51" s="33"/>
      <c r="V51" s="33"/>
      <c r="W51" s="33"/>
      <c r="X51" s="33"/>
    </row>
    <row r="52" spans="1:26" s="23" customFormat="1" ht="15">
      <c r="A52" s="22"/>
      <c r="B52" s="19"/>
      <c r="C52" s="22"/>
      <c r="D52" s="19"/>
      <c r="E52" s="21"/>
      <c r="F52" s="45"/>
      <c r="G52" s="46"/>
      <c r="H52" s="182">
        <f>SUM(H29:H51)</f>
        <v>173580429.28</v>
      </c>
      <c r="I52" s="168"/>
      <c r="J52" s="169"/>
      <c r="K52" s="167"/>
      <c r="L52" s="48"/>
      <c r="M52" s="20"/>
      <c r="N52" s="27"/>
      <c r="O52" s="323"/>
      <c r="P52" s="324"/>
      <c r="Q52" s="181"/>
      <c r="R52" s="33"/>
      <c r="S52" s="33"/>
      <c r="T52" s="33"/>
      <c r="U52" s="33"/>
      <c r="V52" s="33"/>
      <c r="W52" s="33"/>
      <c r="X52" s="33"/>
      <c r="Y52" s="181"/>
      <c r="Z52" s="33"/>
    </row>
    <row r="53" spans="1:26" ht="12.75">
      <c r="A53" s="289" t="s">
        <v>340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1"/>
      <c r="O53" s="292"/>
      <c r="P53" s="292"/>
      <c r="Q53" s="181"/>
      <c r="R53" s="33"/>
      <c r="S53" s="33"/>
      <c r="T53" s="33"/>
      <c r="U53" s="33"/>
      <c r="V53" s="33"/>
      <c r="W53" s="33"/>
      <c r="X53" s="33"/>
      <c r="Y53" s="181"/>
      <c r="Z53" s="33"/>
    </row>
    <row r="54" spans="15:26" ht="13.5" thickBot="1">
      <c r="O54" s="4" t="s">
        <v>5</v>
      </c>
      <c r="P54" s="24" t="s">
        <v>5</v>
      </c>
      <c r="Q54" s="181"/>
      <c r="R54" s="33"/>
      <c r="S54" s="33"/>
      <c r="T54" s="33"/>
      <c r="U54" s="33"/>
      <c r="V54" s="33"/>
      <c r="W54" s="33"/>
      <c r="X54" s="33"/>
      <c r="Y54" s="181"/>
      <c r="Z54" s="33"/>
    </row>
    <row r="55" spans="1:26" ht="13.5" thickTop="1">
      <c r="A55" s="76" t="s">
        <v>34</v>
      </c>
      <c r="B55" s="6"/>
      <c r="C55" s="183"/>
      <c r="D55" s="183"/>
      <c r="E55" s="6"/>
      <c r="F55" s="6"/>
      <c r="G55" s="184"/>
      <c r="I55" s="75"/>
      <c r="K55" s="9" t="s">
        <v>234</v>
      </c>
      <c r="L55" s="47"/>
      <c r="M55" s="6"/>
      <c r="N55" s="6"/>
      <c r="O55" s="10"/>
      <c r="P55" s="185">
        <f>+H52</f>
        <v>173580429.28</v>
      </c>
      <c r="Q55" s="181"/>
      <c r="R55" s="33"/>
      <c r="S55" s="33"/>
      <c r="T55" s="33"/>
      <c r="U55" s="33"/>
      <c r="V55" s="33"/>
      <c r="W55" s="33"/>
      <c r="X55" s="33"/>
      <c r="Y55" s="181"/>
      <c r="Z55" s="33"/>
    </row>
    <row r="56" spans="1:26" s="8" customFormat="1" ht="38.25">
      <c r="A56" s="97" t="s">
        <v>420</v>
      </c>
      <c r="F56" s="186"/>
      <c r="G56" s="187">
        <f>+D9</f>
        <v>216976932</v>
      </c>
      <c r="H56" s="7"/>
      <c r="K56" s="13"/>
      <c r="L56" s="55"/>
      <c r="M56" s="11"/>
      <c r="N56" s="11"/>
      <c r="O56" s="12"/>
      <c r="P56" s="26"/>
      <c r="Q56" s="181"/>
      <c r="R56" s="33"/>
      <c r="S56" s="33"/>
      <c r="T56" s="33"/>
      <c r="U56" s="33"/>
      <c r="V56" s="33"/>
      <c r="W56" s="33"/>
      <c r="X56" s="33"/>
      <c r="Y56" s="181"/>
      <c r="Z56" s="33"/>
    </row>
    <row r="57" spans="1:26" s="8" customFormat="1" ht="12.75">
      <c r="A57" s="188" t="s">
        <v>341</v>
      </c>
      <c r="B57" s="11"/>
      <c r="C57" s="77"/>
      <c r="D57" s="12"/>
      <c r="E57" s="12"/>
      <c r="F57" s="143">
        <f>+H52</f>
        <v>173580429.28</v>
      </c>
      <c r="G57" s="189"/>
      <c r="H57" s="7"/>
      <c r="K57" s="13" t="s">
        <v>342</v>
      </c>
      <c r="L57" s="55"/>
      <c r="M57" s="11"/>
      <c r="N57" s="11"/>
      <c r="O57" s="12">
        <f>+D9</f>
        <v>216976932</v>
      </c>
      <c r="P57" s="26"/>
      <c r="Q57" s="181"/>
      <c r="R57" s="33"/>
      <c r="S57" s="33"/>
      <c r="T57" s="33"/>
      <c r="U57" s="33"/>
      <c r="V57" s="33"/>
      <c r="W57" s="33"/>
      <c r="X57" s="33"/>
      <c r="Y57" s="181"/>
      <c r="Z57" s="33"/>
    </row>
    <row r="58" spans="1:26" s="8" customFormat="1" ht="13.5" thickBot="1">
      <c r="A58" s="188" t="s">
        <v>343</v>
      </c>
      <c r="B58" s="11"/>
      <c r="C58" s="11"/>
      <c r="D58" s="11"/>
      <c r="E58" s="12"/>
      <c r="F58" s="190">
        <f>+D9-F57</f>
        <v>43396502.72</v>
      </c>
      <c r="G58" s="191"/>
      <c r="H58" s="7"/>
      <c r="I58" s="7"/>
      <c r="J58" s="7"/>
      <c r="K58" s="188" t="s">
        <v>343</v>
      </c>
      <c r="L58" s="11"/>
      <c r="M58" s="11"/>
      <c r="N58" s="11"/>
      <c r="O58" s="53">
        <f>+O57-P55</f>
        <v>43396502.72</v>
      </c>
      <c r="P58" s="54"/>
      <c r="Q58" s="181"/>
      <c r="R58" s="33"/>
      <c r="S58" s="33"/>
      <c r="T58" s="33"/>
      <c r="U58" s="33"/>
      <c r="V58" s="33"/>
      <c r="W58" s="33"/>
      <c r="X58" s="33"/>
      <c r="Y58" s="181"/>
      <c r="Z58" s="33"/>
    </row>
    <row r="59" spans="1:26" s="8" customFormat="1" ht="16.5" thickBot="1" thickTop="1">
      <c r="A59" s="14" t="s">
        <v>344</v>
      </c>
      <c r="B59" s="15"/>
      <c r="C59" s="15"/>
      <c r="D59" s="15"/>
      <c r="E59" s="16"/>
      <c r="F59" s="192">
        <f>SUM(F57:F58)</f>
        <v>216976932</v>
      </c>
      <c r="G59" s="193">
        <f>SUM(G55:G58)</f>
        <v>216976932</v>
      </c>
      <c r="H59" s="7"/>
      <c r="K59" s="17" t="s">
        <v>344</v>
      </c>
      <c r="L59" s="15"/>
      <c r="M59" s="15"/>
      <c r="N59" s="15"/>
      <c r="O59" s="16">
        <f>+O57-O58</f>
        <v>173580429.28</v>
      </c>
      <c r="P59" s="52">
        <f>SUM(P55:P58)</f>
        <v>173580429.28</v>
      </c>
      <c r="Q59" s="181"/>
      <c r="R59" s="33"/>
      <c r="S59" s="33"/>
      <c r="T59" s="33"/>
      <c r="U59" s="33"/>
      <c r="V59" s="33"/>
      <c r="W59" s="33"/>
      <c r="X59" s="33"/>
      <c r="Y59" s="181"/>
      <c r="Z59" s="33"/>
    </row>
    <row r="60" spans="15:26" ht="13.5" thickTop="1">
      <c r="O60" s="4"/>
      <c r="Q60" s="181"/>
      <c r="R60" s="33"/>
      <c r="S60" s="33"/>
      <c r="T60" s="33"/>
      <c r="U60" s="33"/>
      <c r="V60" s="33"/>
      <c r="W60" s="33"/>
      <c r="X60" s="33"/>
      <c r="Y60" s="181"/>
      <c r="Z60" s="33"/>
    </row>
    <row r="61" spans="1:26" ht="15">
      <c r="A61" s="56" t="s">
        <v>28</v>
      </c>
      <c r="B61" s="8"/>
      <c r="C61" s="153" t="s">
        <v>27</v>
      </c>
      <c r="D61" s="295" t="s">
        <v>690</v>
      </c>
      <c r="E61" s="295"/>
      <c r="F61" s="154"/>
      <c r="G61" s="58"/>
      <c r="H61" s="59"/>
      <c r="I61" s="49"/>
      <c r="J61" s="49"/>
      <c r="K61" s="49"/>
      <c r="L61" s="49"/>
      <c r="O61" s="4"/>
      <c r="Q61" s="181"/>
      <c r="R61" s="33"/>
      <c r="S61" s="33"/>
      <c r="T61" s="33"/>
      <c r="U61" s="33"/>
      <c r="V61" s="33"/>
      <c r="W61" s="33"/>
      <c r="X61" s="33"/>
      <c r="Y61" s="181"/>
      <c r="Z61" s="33"/>
    </row>
    <row r="62" spans="1:15" ht="15">
      <c r="A62" s="56"/>
      <c r="B62" s="8"/>
      <c r="C62" s="153"/>
      <c r="D62" s="166"/>
      <c r="E62" s="166"/>
      <c r="F62" s="154"/>
      <c r="G62" s="58"/>
      <c r="H62" s="59"/>
      <c r="I62" s="49"/>
      <c r="J62" s="49"/>
      <c r="K62" s="49"/>
      <c r="L62" s="49"/>
      <c r="O62" s="4"/>
    </row>
    <row r="63" spans="1:15" ht="15">
      <c r="A63" s="56"/>
      <c r="B63" s="8"/>
      <c r="C63" s="153"/>
      <c r="D63" s="166"/>
      <c r="E63" s="166"/>
      <c r="F63" s="154"/>
      <c r="G63" s="58"/>
      <c r="H63" s="59"/>
      <c r="I63" s="49"/>
      <c r="J63" s="49"/>
      <c r="K63" s="49"/>
      <c r="L63" s="49"/>
      <c r="O63" s="4"/>
    </row>
    <row r="64" spans="3:16" ht="19.5" customHeight="1">
      <c r="C64" s="296"/>
      <c r="D64" s="296"/>
      <c r="E64" s="296"/>
      <c r="F64" s="49"/>
      <c r="G64" s="58"/>
      <c r="H64" s="59"/>
      <c r="I64" s="49"/>
      <c r="J64" s="297" t="s">
        <v>22</v>
      </c>
      <c r="K64" s="297"/>
      <c r="L64" s="297"/>
      <c r="M64" s="50"/>
      <c r="O64" s="4"/>
      <c r="P64" s="38"/>
    </row>
    <row r="65" spans="3:16" ht="12.75">
      <c r="C65" s="301" t="str">
        <f>+A4</f>
        <v>INÉS HERRERA VIZCAYA</v>
      </c>
      <c r="D65" s="301"/>
      <c r="E65" s="301"/>
      <c r="F65" s="49"/>
      <c r="G65" s="58"/>
      <c r="H65" s="59"/>
      <c r="I65" s="49"/>
      <c r="J65" s="302" t="s">
        <v>268</v>
      </c>
      <c r="K65" s="302"/>
      <c r="L65" s="302"/>
      <c r="M65" s="51"/>
      <c r="P65" s="39"/>
    </row>
    <row r="66" spans="3:13" ht="12.75">
      <c r="C66" s="288" t="s">
        <v>21</v>
      </c>
      <c r="D66" s="288"/>
      <c r="E66" s="288"/>
      <c r="F66" s="59"/>
      <c r="G66" s="58"/>
      <c r="H66" s="59"/>
      <c r="I66" s="49"/>
      <c r="J66" s="288" t="s">
        <v>244</v>
      </c>
      <c r="K66" s="288"/>
      <c r="L66" s="288"/>
      <c r="M66" s="8"/>
    </row>
    <row r="67" spans="3:21" ht="12.75">
      <c r="C67" s="49"/>
      <c r="D67" s="49"/>
      <c r="E67" s="49"/>
      <c r="F67" s="49"/>
      <c r="G67" s="58"/>
      <c r="H67" s="59"/>
      <c r="I67" s="49"/>
      <c r="J67" s="49"/>
      <c r="K67" s="49"/>
      <c r="L67" s="49"/>
      <c r="P67" s="37"/>
      <c r="U67" s="35"/>
    </row>
    <row r="68" spans="3:21" ht="12.75">
      <c r="C68" s="49"/>
      <c r="D68" s="49"/>
      <c r="E68" s="49"/>
      <c r="F68" s="49"/>
      <c r="G68" s="194"/>
      <c r="H68" s="59"/>
      <c r="I68" s="49"/>
      <c r="J68" s="49"/>
      <c r="K68" s="49"/>
      <c r="L68" s="49"/>
      <c r="P68" s="32"/>
      <c r="U68" s="36"/>
    </row>
    <row r="69" spans="3:21" ht="12.75">
      <c r="C69" s="49"/>
      <c r="D69" s="49"/>
      <c r="E69" s="49"/>
      <c r="F69" s="49"/>
      <c r="G69" s="165"/>
      <c r="H69" s="59"/>
      <c r="I69" s="49"/>
      <c r="J69" s="49"/>
      <c r="K69" s="49"/>
      <c r="L69" s="49"/>
      <c r="P69" s="32"/>
      <c r="U69" s="36"/>
    </row>
    <row r="70" spans="3:21" ht="12.75">
      <c r="C70" s="49"/>
      <c r="D70" s="49"/>
      <c r="E70" s="49"/>
      <c r="F70" s="49"/>
      <c r="G70" s="165"/>
      <c r="H70" s="59"/>
      <c r="I70" s="49"/>
      <c r="J70" s="49"/>
      <c r="K70" s="49"/>
      <c r="L70" s="49"/>
      <c r="P70" s="32"/>
      <c r="U70" s="36"/>
    </row>
    <row r="71" spans="3:21" ht="12.75">
      <c r="C71" s="49"/>
      <c r="D71" s="49"/>
      <c r="E71" s="49"/>
      <c r="F71" s="49"/>
      <c r="G71" s="165"/>
      <c r="H71" s="59"/>
      <c r="I71" s="49"/>
      <c r="J71" s="49"/>
      <c r="K71" s="49"/>
      <c r="L71" s="49"/>
      <c r="P71" s="32"/>
      <c r="U71" s="36"/>
    </row>
    <row r="72" spans="3:21" ht="12.75">
      <c r="C72" s="49"/>
      <c r="D72" s="49"/>
      <c r="E72" s="49"/>
      <c r="F72" s="49"/>
      <c r="G72" s="165"/>
      <c r="H72" s="59"/>
      <c r="I72" s="49"/>
      <c r="J72" s="49"/>
      <c r="K72" s="49"/>
      <c r="L72" s="49"/>
      <c r="P72" s="32"/>
      <c r="U72" s="36"/>
    </row>
    <row r="73" spans="3:21" ht="12.75">
      <c r="C73" s="49"/>
      <c r="D73" s="49"/>
      <c r="E73" s="49"/>
      <c r="F73" s="49"/>
      <c r="G73" s="165"/>
      <c r="H73" s="59"/>
      <c r="I73" s="49"/>
      <c r="J73" s="49"/>
      <c r="K73" s="49"/>
      <c r="L73" s="49"/>
      <c r="P73" s="32"/>
      <c r="U73" s="36"/>
    </row>
    <row r="74" ht="12.75">
      <c r="U74" s="8"/>
    </row>
    <row r="75" spans="16:21" ht="15">
      <c r="P75" s="41"/>
      <c r="Q75" s="28"/>
      <c r="U75" s="8"/>
    </row>
    <row r="76" spans="16:21" ht="15">
      <c r="P76" s="41"/>
      <c r="Q76" s="28"/>
      <c r="U76" s="8"/>
    </row>
    <row r="77" spans="16:17" ht="15">
      <c r="P77" s="40"/>
      <c r="Q77" s="28"/>
    </row>
    <row r="78" spans="16:17" ht="15">
      <c r="P78" s="41"/>
      <c r="Q78" s="28"/>
    </row>
    <row r="79" spans="16:17" ht="15">
      <c r="P79" s="41"/>
      <c r="Q79" s="28"/>
    </row>
    <row r="80" spans="16:17" ht="15">
      <c r="P80" s="41"/>
      <c r="Q80" s="28"/>
    </row>
    <row r="81" spans="16:17" ht="15">
      <c r="P81" s="40"/>
      <c r="Q81" s="28"/>
    </row>
    <row r="82" spans="16:17" ht="15">
      <c r="P82" s="40"/>
      <c r="Q82" s="28"/>
    </row>
    <row r="83" spans="16:17" ht="15">
      <c r="P83" s="41"/>
      <c r="Q83" s="28"/>
    </row>
    <row r="84" spans="16:17" ht="15">
      <c r="P84" s="40"/>
      <c r="Q84" s="28"/>
    </row>
    <row r="85" spans="16:17" ht="15">
      <c r="P85" s="40"/>
      <c r="Q85" s="28"/>
    </row>
    <row r="86" spans="16:17" ht="15">
      <c r="P86" s="41"/>
      <c r="Q86" s="28"/>
    </row>
    <row r="87" spans="16:17" ht="15">
      <c r="P87" s="40"/>
      <c r="Q87" s="28"/>
    </row>
    <row r="88" spans="16:17" ht="15">
      <c r="P88" s="41"/>
      <c r="Q88" s="28"/>
    </row>
    <row r="89" spans="16:17" ht="15">
      <c r="P89" s="40"/>
      <c r="Q89" s="28"/>
    </row>
    <row r="90" spans="16:17" ht="15">
      <c r="P90" s="41"/>
      <c r="Q90" s="28"/>
    </row>
    <row r="91" spans="16:17" ht="15">
      <c r="P91" s="41"/>
      <c r="Q91" s="28"/>
    </row>
    <row r="92" spans="16:17" ht="15">
      <c r="P92" s="41"/>
      <c r="Q92" s="28"/>
    </row>
    <row r="93" spans="16:17" ht="15">
      <c r="P93" s="40"/>
      <c r="Q93" s="28"/>
    </row>
    <row r="94" spans="16:17" ht="15">
      <c r="P94" s="40"/>
      <c r="Q94" s="28"/>
    </row>
    <row r="95" spans="16:17" ht="15">
      <c r="P95" s="40"/>
      <c r="Q95" s="28"/>
    </row>
    <row r="96" spans="16:17" ht="15">
      <c r="P96" s="41"/>
      <c r="Q96" s="28"/>
    </row>
    <row r="97" spans="16:17" ht="15">
      <c r="P97" s="40"/>
      <c r="Q97" s="28"/>
    </row>
    <row r="98" spans="16:17" ht="15">
      <c r="P98" s="41"/>
      <c r="Q98" s="28"/>
    </row>
    <row r="99" spans="16:17" ht="15">
      <c r="P99" s="41"/>
      <c r="Q99" s="28"/>
    </row>
    <row r="100" spans="16:17" ht="15">
      <c r="P100" s="41"/>
      <c r="Q100" s="28"/>
    </row>
    <row r="101" spans="16:17" ht="15">
      <c r="P101" s="41"/>
      <c r="Q101" s="28"/>
    </row>
    <row r="102" spans="16:17" ht="15">
      <c r="P102" s="41"/>
      <c r="Q102" s="28"/>
    </row>
    <row r="103" spans="16:17" ht="15">
      <c r="P103" s="42"/>
      <c r="Q103" s="28"/>
    </row>
    <row r="104" spans="16:17" ht="15">
      <c r="P104" s="41"/>
      <c r="Q104" s="28"/>
    </row>
    <row r="105" spans="16:17" ht="15">
      <c r="P105" s="41"/>
      <c r="Q105" s="28"/>
    </row>
    <row r="106" spans="16:17" ht="15">
      <c r="P106" s="40"/>
      <c r="Q106" s="28"/>
    </row>
    <row r="107" spans="16:17" ht="15">
      <c r="P107" s="40"/>
      <c r="Q107" s="28"/>
    </row>
    <row r="108" spans="16:17" ht="15">
      <c r="P108" s="40"/>
      <c r="Q108" s="28"/>
    </row>
    <row r="109" spans="16:17" ht="15">
      <c r="P109" s="43"/>
      <c r="Q109" s="28"/>
    </row>
    <row r="110" spans="16:17" ht="15">
      <c r="P110" s="40"/>
      <c r="Q110" s="28"/>
    </row>
    <row r="111" spans="16:17" ht="15">
      <c r="P111" s="41"/>
      <c r="Q111" s="28"/>
    </row>
    <row r="112" spans="16:17" ht="15">
      <c r="P112" s="41"/>
      <c r="Q112" s="28"/>
    </row>
    <row r="113" spans="16:17" ht="15">
      <c r="P113" s="41"/>
      <c r="Q113" s="28"/>
    </row>
    <row r="114" spans="16:17" ht="15">
      <c r="P114" s="41"/>
      <c r="Q114" s="28"/>
    </row>
    <row r="115" spans="16:17" ht="15">
      <c r="P115" s="41"/>
      <c r="Q115" s="28"/>
    </row>
    <row r="116" spans="16:17" ht="15">
      <c r="P116" s="41"/>
      <c r="Q116" s="28"/>
    </row>
    <row r="117" spans="16:17" ht="15">
      <c r="P117" s="40"/>
      <c r="Q117" s="28"/>
    </row>
    <row r="118" spans="16:17" ht="15">
      <c r="P118" s="41"/>
      <c r="Q118" s="28"/>
    </row>
    <row r="119" spans="16:17" ht="15">
      <c r="P119" s="41"/>
      <c r="Q119" s="28"/>
    </row>
    <row r="120" spans="16:17" ht="15">
      <c r="P120" s="41"/>
      <c r="Q120" s="28"/>
    </row>
    <row r="121" spans="16:17" ht="15">
      <c r="P121" s="40"/>
      <c r="Q121" s="28"/>
    </row>
    <row r="122" spans="16:17" ht="15">
      <c r="P122" s="41"/>
      <c r="Q122" s="28"/>
    </row>
    <row r="123" spans="16:17" ht="15">
      <c r="P123" s="41"/>
      <c r="Q123" s="28"/>
    </row>
    <row r="124" spans="16:17" ht="15">
      <c r="P124" s="40"/>
      <c r="Q124" s="28"/>
    </row>
    <row r="125" spans="16:17" ht="15">
      <c r="P125" s="41"/>
      <c r="Q125" s="28"/>
    </row>
    <row r="126" spans="16:17" ht="15">
      <c r="P126" s="41"/>
      <c r="Q126" s="28"/>
    </row>
    <row r="127" spans="16:17" ht="15">
      <c r="P127" s="41"/>
      <c r="Q127" s="28"/>
    </row>
    <row r="128" spans="16:17" ht="15">
      <c r="P128" s="41"/>
      <c r="Q128" s="28"/>
    </row>
    <row r="129" spans="16:17" ht="15">
      <c r="P129" s="41"/>
      <c r="Q129" s="28"/>
    </row>
    <row r="130" spans="16:17" ht="15">
      <c r="P130" s="40"/>
      <c r="Q130" s="28"/>
    </row>
    <row r="131" spans="16:17" ht="15">
      <c r="P131" s="41"/>
      <c r="Q131" s="28"/>
    </row>
    <row r="132" spans="16:17" ht="15">
      <c r="P132" s="41"/>
      <c r="Q132" s="28"/>
    </row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</sheetData>
  <sheetProtection/>
  <protectedRanges>
    <protectedRange sqref="G56" name="Rango1"/>
  </protectedRanges>
  <mergeCells count="118">
    <mergeCell ref="D1:I1"/>
    <mergeCell ref="A2:D2"/>
    <mergeCell ref="A4:C4"/>
    <mergeCell ref="D4:F4"/>
    <mergeCell ref="G4:H4"/>
    <mergeCell ref="K4:L4"/>
    <mergeCell ref="M4:P4"/>
    <mergeCell ref="A5:B5"/>
    <mergeCell ref="D5:F5"/>
    <mergeCell ref="G5:I5"/>
    <mergeCell ref="J5:K5"/>
    <mergeCell ref="O5:P5"/>
    <mergeCell ref="A6:L6"/>
    <mergeCell ref="M6:N6"/>
    <mergeCell ref="A7:C7"/>
    <mergeCell ref="D7:E7"/>
    <mergeCell ref="A8:C8"/>
    <mergeCell ref="D8:E8"/>
    <mergeCell ref="A9:C9"/>
    <mergeCell ref="D9:E9"/>
    <mergeCell ref="O10:P10"/>
    <mergeCell ref="A11:B11"/>
    <mergeCell ref="C11:D11"/>
    <mergeCell ref="E11:F11"/>
    <mergeCell ref="G11:G12"/>
    <mergeCell ref="H11:H12"/>
    <mergeCell ref="I11:J12"/>
    <mergeCell ref="K11:K12"/>
    <mergeCell ref="L11:M11"/>
    <mergeCell ref="N11:N12"/>
    <mergeCell ref="O11:P12"/>
    <mergeCell ref="I13:J13"/>
    <mergeCell ref="O13:P13"/>
    <mergeCell ref="I14:J14"/>
    <mergeCell ref="O14:P14"/>
    <mergeCell ref="I15:J15"/>
    <mergeCell ref="O15:P15"/>
    <mergeCell ref="I16:J16"/>
    <mergeCell ref="O16:P16"/>
    <mergeCell ref="I17:J17"/>
    <mergeCell ref="O17:P17"/>
    <mergeCell ref="I18:J18"/>
    <mergeCell ref="O18:P18"/>
    <mergeCell ref="I19:J19"/>
    <mergeCell ref="O19:P19"/>
    <mergeCell ref="I20:J20"/>
    <mergeCell ref="O20:P20"/>
    <mergeCell ref="I21:J21"/>
    <mergeCell ref="O21:P21"/>
    <mergeCell ref="I22:J22"/>
    <mergeCell ref="O22:P22"/>
    <mergeCell ref="I23:J23"/>
    <mergeCell ref="O23:P23"/>
    <mergeCell ref="I27:J27"/>
    <mergeCell ref="O27:P27"/>
    <mergeCell ref="O28:P28"/>
    <mergeCell ref="I24:J24"/>
    <mergeCell ref="O24:P24"/>
    <mergeCell ref="I25:J25"/>
    <mergeCell ref="O25:P25"/>
    <mergeCell ref="I26:J26"/>
    <mergeCell ref="O26:P26"/>
    <mergeCell ref="O29:P29"/>
    <mergeCell ref="O52:P52"/>
    <mergeCell ref="A53:N53"/>
    <mergeCell ref="O53:P53"/>
    <mergeCell ref="D61:E61"/>
    <mergeCell ref="I29:J29"/>
    <mergeCell ref="I30:J30"/>
    <mergeCell ref="I31:J31"/>
    <mergeCell ref="I32:J32"/>
    <mergeCell ref="I33:J33"/>
    <mergeCell ref="C66:E66"/>
    <mergeCell ref="J66:L66"/>
    <mergeCell ref="C64:E64"/>
    <mergeCell ref="J64:L64"/>
    <mergeCell ref="C65:E65"/>
    <mergeCell ref="J65:L65"/>
    <mergeCell ref="O30:P30"/>
    <mergeCell ref="O31:P31"/>
    <mergeCell ref="O32:P32"/>
    <mergeCell ref="O33:P33"/>
    <mergeCell ref="O34:P34"/>
    <mergeCell ref="O35:P35"/>
    <mergeCell ref="O36:P36"/>
    <mergeCell ref="O37:P37"/>
    <mergeCell ref="I34:J34"/>
    <mergeCell ref="I35:J35"/>
    <mergeCell ref="I36:J36"/>
    <mergeCell ref="I37:J37"/>
    <mergeCell ref="I43:J43"/>
    <mergeCell ref="I44:J44"/>
    <mergeCell ref="O38:P38"/>
    <mergeCell ref="O39:P39"/>
    <mergeCell ref="O40:P40"/>
    <mergeCell ref="O41:P41"/>
    <mergeCell ref="O42:P42"/>
    <mergeCell ref="O43:P43"/>
    <mergeCell ref="O47:P47"/>
    <mergeCell ref="O48:P48"/>
    <mergeCell ref="O49:P49"/>
    <mergeCell ref="O50:P50"/>
    <mergeCell ref="O44:P44"/>
    <mergeCell ref="I38:J38"/>
    <mergeCell ref="I39:J39"/>
    <mergeCell ref="I40:J40"/>
    <mergeCell ref="I41:J41"/>
    <mergeCell ref="I42:J42"/>
    <mergeCell ref="O51:P51"/>
    <mergeCell ref="I45:J45"/>
    <mergeCell ref="I46:J46"/>
    <mergeCell ref="I47:J47"/>
    <mergeCell ref="I48:J48"/>
    <mergeCell ref="I49:J49"/>
    <mergeCell ref="I50:J50"/>
    <mergeCell ref="I51:J51"/>
    <mergeCell ref="O45:P45"/>
    <mergeCell ref="O46:P46"/>
  </mergeCells>
  <printOptions horizontalCentered="1"/>
  <pageMargins left="0.984251969" right="1" top="0.551181102362205" bottom="0.393700787401575" header="0.31496062992126" footer="0.31496062992126"/>
  <pageSetup horizontalDpi="600" verticalDpi="600" orientation="landscape" paperSize="5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rgb="FF7030A0"/>
  </sheetPr>
  <dimension ref="A1:Z127"/>
  <sheetViews>
    <sheetView zoomScale="96" zoomScaleNormal="96" zoomScalePageLayoutView="0" workbookViewId="0" topLeftCell="A42">
      <selection activeCell="A41" sqref="A41:N41"/>
    </sheetView>
  </sheetViews>
  <sheetFormatPr defaultColWidth="11.421875" defaultRowHeight="15"/>
  <cols>
    <col min="1" max="1" width="23.28125" style="3" customWidth="1"/>
    <col min="2" max="2" width="15.57421875" style="1" customWidth="1"/>
    <col min="3" max="3" width="14.7109375" style="1" customWidth="1"/>
    <col min="4" max="4" width="15.8515625" style="1" customWidth="1"/>
    <col min="5" max="5" width="9.28125" style="1" customWidth="1"/>
    <col min="6" max="6" width="37.140625" style="1" customWidth="1"/>
    <col min="7" max="7" width="20.7109375" style="57" customWidth="1"/>
    <col min="8" max="8" width="13.140625" style="4" customWidth="1"/>
    <col min="9" max="9" width="13.421875" style="1" customWidth="1"/>
    <col min="10" max="10" width="16.7109375" style="1" customWidth="1"/>
    <col min="11" max="11" width="19.421875" style="1" customWidth="1"/>
    <col min="12" max="12" width="14.8515625" style="1" customWidth="1"/>
    <col min="13" max="13" width="11.28125" style="1" customWidth="1"/>
    <col min="14" max="14" width="41.421875" style="1" customWidth="1"/>
    <col min="15" max="15" width="15.7109375" style="1" customWidth="1"/>
    <col min="16" max="16" width="15.7109375" style="24" customWidth="1"/>
    <col min="17" max="24" width="12.7109375" style="1" customWidth="1"/>
    <col min="25" max="25" width="18.28125" style="1" customWidth="1"/>
    <col min="26" max="16384" width="11.57421875" style="1" customWidth="1"/>
  </cols>
  <sheetData>
    <row r="1" spans="1:24" ht="19.5" customHeight="1">
      <c r="A1" s="208" t="s">
        <v>6</v>
      </c>
      <c r="B1" s="209"/>
      <c r="C1" s="209"/>
      <c r="D1" s="368" t="s">
        <v>251</v>
      </c>
      <c r="E1" s="368"/>
      <c r="F1" s="368"/>
      <c r="G1" s="368"/>
      <c r="H1" s="368"/>
      <c r="I1" s="368"/>
      <c r="J1" s="210"/>
      <c r="K1" s="18"/>
      <c r="L1" s="18"/>
      <c r="M1" s="18"/>
      <c r="N1" s="18"/>
      <c r="O1" s="18"/>
      <c r="P1" s="62"/>
      <c r="Q1" s="18"/>
      <c r="R1" s="18"/>
      <c r="S1" s="18"/>
      <c r="T1" s="18"/>
      <c r="U1" s="18"/>
      <c r="V1" s="18"/>
      <c r="W1" s="18"/>
      <c r="X1" s="18"/>
    </row>
    <row r="2" spans="1:24" ht="19.5" customHeight="1">
      <c r="A2" s="369" t="s">
        <v>14</v>
      </c>
      <c r="B2" s="369"/>
      <c r="C2" s="369"/>
      <c r="D2" s="369"/>
      <c r="E2" s="211">
        <v>4</v>
      </c>
      <c r="F2" s="212" t="s">
        <v>15</v>
      </c>
      <c r="G2" s="211">
        <v>2021</v>
      </c>
      <c r="H2" s="18"/>
      <c r="I2" s="18"/>
      <c r="J2" s="18"/>
      <c r="K2" s="18"/>
      <c r="L2" s="18"/>
      <c r="M2" s="18"/>
      <c r="N2" s="18"/>
      <c r="O2" s="18"/>
      <c r="P2" s="62"/>
      <c r="Q2" s="18"/>
      <c r="R2" s="18"/>
      <c r="S2" s="18"/>
      <c r="T2" s="18"/>
      <c r="U2" s="18"/>
      <c r="V2" s="18"/>
      <c r="W2" s="18"/>
      <c r="X2" s="18"/>
    </row>
    <row r="3" spans="1:24" ht="19.5" customHeight="1">
      <c r="A3" s="213"/>
      <c r="B3" s="213"/>
      <c r="C3" s="213"/>
      <c r="D3" s="213"/>
      <c r="E3" s="18"/>
      <c r="F3" s="18"/>
      <c r="G3" s="214"/>
      <c r="H3" s="18"/>
      <c r="I3" s="18"/>
      <c r="J3" s="18"/>
      <c r="K3" s="18"/>
      <c r="L3" s="18"/>
      <c r="M3" s="18"/>
      <c r="N3" s="18"/>
      <c r="O3" s="18"/>
      <c r="P3" s="62"/>
      <c r="Q3" s="18"/>
      <c r="R3" s="18"/>
      <c r="S3" s="18"/>
      <c r="T3" s="18"/>
      <c r="U3" s="18"/>
      <c r="V3" s="18"/>
      <c r="W3" s="18"/>
      <c r="X3" s="18"/>
    </row>
    <row r="4" spans="1:24" ht="27" customHeight="1">
      <c r="A4" s="366" t="s">
        <v>249</v>
      </c>
      <c r="B4" s="366"/>
      <c r="C4" s="366"/>
      <c r="D4" s="369" t="s">
        <v>18</v>
      </c>
      <c r="E4" s="369"/>
      <c r="F4" s="369"/>
      <c r="G4" s="366" t="s">
        <v>250</v>
      </c>
      <c r="H4" s="366"/>
      <c r="I4" s="18" t="s">
        <v>16</v>
      </c>
      <c r="J4" s="215" t="s">
        <v>269</v>
      </c>
      <c r="K4" s="369" t="s">
        <v>17</v>
      </c>
      <c r="L4" s="369"/>
      <c r="M4" s="366" t="s">
        <v>248</v>
      </c>
      <c r="N4" s="366"/>
      <c r="O4" s="366"/>
      <c r="P4" s="366"/>
      <c r="Q4" s="216"/>
      <c r="R4" s="216"/>
      <c r="S4" s="216"/>
      <c r="T4" s="216"/>
      <c r="U4" s="216"/>
      <c r="V4" s="216"/>
      <c r="W4" s="216"/>
      <c r="X4" s="216"/>
    </row>
    <row r="5" spans="1:24" ht="51.75" customHeight="1">
      <c r="A5" s="351" t="s">
        <v>19</v>
      </c>
      <c r="B5" s="351"/>
      <c r="C5" s="156" t="s">
        <v>252</v>
      </c>
      <c r="D5" s="349" t="s">
        <v>270</v>
      </c>
      <c r="E5" s="349"/>
      <c r="F5" s="349"/>
      <c r="G5" s="352" t="s">
        <v>521</v>
      </c>
      <c r="H5" s="352"/>
      <c r="I5" s="352"/>
      <c r="J5" s="349" t="s">
        <v>271</v>
      </c>
      <c r="K5" s="349"/>
      <c r="L5" s="83" t="s">
        <v>519</v>
      </c>
      <c r="M5" s="84" t="s">
        <v>23</v>
      </c>
      <c r="N5" s="217" t="s">
        <v>520</v>
      </c>
      <c r="O5" s="367"/>
      <c r="P5" s="367"/>
      <c r="Q5" s="218"/>
      <c r="R5" s="218"/>
      <c r="S5" s="218"/>
      <c r="T5" s="218"/>
      <c r="U5" s="218"/>
      <c r="V5" s="218"/>
      <c r="W5" s="218"/>
      <c r="X5" s="218"/>
    </row>
    <row r="6" spans="1:24" s="2" customFormat="1" ht="19.5" customHeight="1">
      <c r="A6" s="349" t="s">
        <v>630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50"/>
      <c r="N6" s="350"/>
      <c r="O6" s="18"/>
      <c r="P6" s="18"/>
      <c r="Q6" s="219"/>
      <c r="R6" s="219"/>
      <c r="S6" s="219"/>
      <c r="T6" s="219"/>
      <c r="U6" s="219"/>
      <c r="V6" s="219"/>
      <c r="W6" s="219"/>
      <c r="X6" s="219"/>
    </row>
    <row r="7" spans="1:24" ht="24.75" customHeight="1">
      <c r="A7" s="365" t="s">
        <v>515</v>
      </c>
      <c r="B7" s="365"/>
      <c r="C7" s="365"/>
      <c r="D7" s="348">
        <v>83291985</v>
      </c>
      <c r="E7" s="348"/>
      <c r="G7" s="176"/>
      <c r="P7" s="67"/>
      <c r="Q7" s="29"/>
      <c r="R7" s="29"/>
      <c r="S7" s="29"/>
      <c r="T7" s="29"/>
      <c r="U7" s="29"/>
      <c r="V7" s="29"/>
      <c r="W7" s="29"/>
      <c r="X7" s="29"/>
    </row>
    <row r="8" spans="15:24" ht="12.75">
      <c r="O8" s="328"/>
      <c r="P8" s="328"/>
      <c r="Q8" s="220"/>
      <c r="R8" s="220"/>
      <c r="S8" s="220"/>
      <c r="T8" s="220"/>
      <c r="U8" s="220"/>
      <c r="V8" s="220"/>
      <c r="W8" s="220"/>
      <c r="X8" s="220"/>
    </row>
    <row r="9" spans="1:24" ht="34.5" customHeight="1">
      <c r="A9" s="329" t="s">
        <v>7</v>
      </c>
      <c r="B9" s="329"/>
      <c r="C9" s="329" t="s">
        <v>8</v>
      </c>
      <c r="D9" s="329"/>
      <c r="E9" s="330" t="s">
        <v>1</v>
      </c>
      <c r="F9" s="330"/>
      <c r="G9" s="330" t="s">
        <v>2</v>
      </c>
      <c r="H9" s="333" t="s">
        <v>3</v>
      </c>
      <c r="I9" s="330" t="s">
        <v>4</v>
      </c>
      <c r="J9" s="330"/>
      <c r="K9" s="330" t="s">
        <v>13</v>
      </c>
      <c r="L9" s="330" t="s">
        <v>24</v>
      </c>
      <c r="M9" s="330"/>
      <c r="N9" s="330" t="s">
        <v>20</v>
      </c>
      <c r="O9" s="327" t="s">
        <v>10</v>
      </c>
      <c r="P9" s="327"/>
      <c r="Q9" s="220"/>
      <c r="R9" s="220"/>
      <c r="S9" s="220"/>
      <c r="T9" s="220"/>
      <c r="U9" s="220"/>
      <c r="V9" s="220"/>
      <c r="W9" s="220"/>
      <c r="X9" s="220"/>
    </row>
    <row r="10" spans="1:24" s="5" customFormat="1" ht="15" customHeight="1">
      <c r="A10" s="204" t="s">
        <v>0</v>
      </c>
      <c r="B10" s="204" t="s">
        <v>9</v>
      </c>
      <c r="C10" s="204" t="s">
        <v>0</v>
      </c>
      <c r="D10" s="204" t="s">
        <v>9</v>
      </c>
      <c r="E10" s="204" t="s">
        <v>11</v>
      </c>
      <c r="F10" s="204" t="s">
        <v>12</v>
      </c>
      <c r="G10" s="330"/>
      <c r="H10" s="333"/>
      <c r="I10" s="330"/>
      <c r="J10" s="330"/>
      <c r="K10" s="330"/>
      <c r="L10" s="204" t="s">
        <v>25</v>
      </c>
      <c r="M10" s="204" t="s">
        <v>26</v>
      </c>
      <c r="N10" s="330"/>
      <c r="O10" s="327"/>
      <c r="P10" s="327"/>
      <c r="Q10" s="220"/>
      <c r="R10" s="221"/>
      <c r="S10" s="221"/>
      <c r="T10" s="221"/>
      <c r="U10" s="221"/>
      <c r="V10" s="221"/>
      <c r="W10" s="221"/>
      <c r="X10" s="221"/>
    </row>
    <row r="11" spans="1:24" s="23" customFormat="1" ht="41.25" hidden="1">
      <c r="A11" s="69">
        <v>42137</v>
      </c>
      <c r="B11" s="74" t="s">
        <v>272</v>
      </c>
      <c r="C11" s="69">
        <v>42144</v>
      </c>
      <c r="D11" s="73" t="s">
        <v>273</v>
      </c>
      <c r="E11" s="21" t="s">
        <v>38</v>
      </c>
      <c r="F11" s="45" t="s">
        <v>37</v>
      </c>
      <c r="G11" s="46" t="s">
        <v>274</v>
      </c>
      <c r="H11" s="81">
        <v>3724000</v>
      </c>
      <c r="I11" s="298" t="s">
        <v>275</v>
      </c>
      <c r="J11" s="298"/>
      <c r="K11" s="201" t="s">
        <v>276</v>
      </c>
      <c r="L11" s="45" t="s">
        <v>30</v>
      </c>
      <c r="M11" s="21" t="s">
        <v>30</v>
      </c>
      <c r="N11" s="72" t="s">
        <v>277</v>
      </c>
      <c r="O11" s="299" t="s">
        <v>278</v>
      </c>
      <c r="P11" s="300"/>
      <c r="Q11" s="220"/>
      <c r="R11" s="33"/>
      <c r="S11" s="33"/>
      <c r="T11" s="33"/>
      <c r="U11" s="33"/>
      <c r="V11" s="33"/>
      <c r="W11" s="33"/>
      <c r="X11" s="33"/>
    </row>
    <row r="12" spans="1:24" s="23" customFormat="1" ht="27" hidden="1">
      <c r="A12" s="69">
        <v>42135</v>
      </c>
      <c r="B12" s="74" t="s">
        <v>279</v>
      </c>
      <c r="C12" s="69">
        <v>42164</v>
      </c>
      <c r="D12" s="73" t="s">
        <v>280</v>
      </c>
      <c r="E12" s="21" t="s">
        <v>36</v>
      </c>
      <c r="F12" s="45" t="s">
        <v>281</v>
      </c>
      <c r="G12" s="46" t="s">
        <v>274</v>
      </c>
      <c r="H12" s="81">
        <v>1600000</v>
      </c>
      <c r="I12" s="298" t="s">
        <v>282</v>
      </c>
      <c r="J12" s="298"/>
      <c r="K12" s="201" t="s">
        <v>283</v>
      </c>
      <c r="L12" s="45" t="s">
        <v>30</v>
      </c>
      <c r="M12" s="21" t="s">
        <v>30</v>
      </c>
      <c r="N12" s="72" t="s">
        <v>284</v>
      </c>
      <c r="O12" s="299" t="s">
        <v>278</v>
      </c>
      <c r="P12" s="300"/>
      <c r="Q12" s="220"/>
      <c r="R12" s="33"/>
      <c r="S12" s="33"/>
      <c r="T12" s="33"/>
      <c r="U12" s="33"/>
      <c r="V12" s="33"/>
      <c r="W12" s="33"/>
      <c r="X12" s="33"/>
    </row>
    <row r="13" spans="1:24" s="23" customFormat="1" ht="27" hidden="1">
      <c r="A13" s="178">
        <v>42158</v>
      </c>
      <c r="B13" s="74" t="s">
        <v>285</v>
      </c>
      <c r="C13" s="69">
        <v>42164</v>
      </c>
      <c r="D13" s="73" t="s">
        <v>286</v>
      </c>
      <c r="E13" s="21" t="s">
        <v>38</v>
      </c>
      <c r="F13" s="45" t="s">
        <v>37</v>
      </c>
      <c r="G13" s="46" t="s">
        <v>274</v>
      </c>
      <c r="H13" s="81">
        <v>12600000</v>
      </c>
      <c r="I13" s="298" t="s">
        <v>39</v>
      </c>
      <c r="J13" s="298"/>
      <c r="K13" s="201" t="s">
        <v>46</v>
      </c>
      <c r="L13" s="45" t="s">
        <v>30</v>
      </c>
      <c r="M13" s="21" t="s">
        <v>30</v>
      </c>
      <c r="N13" s="72" t="s">
        <v>287</v>
      </c>
      <c r="O13" s="299" t="s">
        <v>278</v>
      </c>
      <c r="P13" s="300"/>
      <c r="Q13" s="220"/>
      <c r="R13" s="33"/>
      <c r="S13" s="33"/>
      <c r="T13" s="33"/>
      <c r="U13" s="33"/>
      <c r="V13" s="33"/>
      <c r="W13" s="33"/>
      <c r="X13" s="33"/>
    </row>
    <row r="14" spans="1:24" s="23" customFormat="1" ht="27" hidden="1">
      <c r="A14" s="178">
        <v>42157</v>
      </c>
      <c r="B14" s="74" t="s">
        <v>288</v>
      </c>
      <c r="C14" s="178">
        <v>42171</v>
      </c>
      <c r="D14" s="73" t="s">
        <v>289</v>
      </c>
      <c r="E14" s="21" t="s">
        <v>36</v>
      </c>
      <c r="F14" s="45" t="s">
        <v>281</v>
      </c>
      <c r="G14" s="46" t="s">
        <v>32</v>
      </c>
      <c r="H14" s="81" t="s">
        <v>290</v>
      </c>
      <c r="I14" s="298" t="s">
        <v>291</v>
      </c>
      <c r="J14" s="298"/>
      <c r="K14" s="201" t="s">
        <v>292</v>
      </c>
      <c r="L14" s="45" t="s">
        <v>30</v>
      </c>
      <c r="M14" s="21" t="s">
        <v>30</v>
      </c>
      <c r="N14" s="72" t="s">
        <v>293</v>
      </c>
      <c r="O14" s="299" t="s">
        <v>278</v>
      </c>
      <c r="P14" s="300"/>
      <c r="Q14" s="220"/>
      <c r="R14" s="33"/>
      <c r="S14" s="33"/>
      <c r="T14" s="33"/>
      <c r="U14" s="33"/>
      <c r="V14" s="33"/>
      <c r="W14" s="33"/>
      <c r="X14" s="33"/>
    </row>
    <row r="15" spans="1:24" s="23" customFormat="1" ht="27" hidden="1">
      <c r="A15" s="178">
        <v>42171</v>
      </c>
      <c r="B15" s="74" t="s">
        <v>294</v>
      </c>
      <c r="C15" s="178">
        <v>42172</v>
      </c>
      <c r="D15" s="73" t="s">
        <v>295</v>
      </c>
      <c r="E15" s="21" t="s">
        <v>36</v>
      </c>
      <c r="F15" s="45" t="s">
        <v>281</v>
      </c>
      <c r="G15" s="46" t="s">
        <v>33</v>
      </c>
      <c r="H15" s="81" t="s">
        <v>296</v>
      </c>
      <c r="I15" s="298" t="s">
        <v>297</v>
      </c>
      <c r="J15" s="298"/>
      <c r="K15" s="201" t="s">
        <v>298</v>
      </c>
      <c r="L15" s="45" t="s">
        <v>30</v>
      </c>
      <c r="M15" s="21" t="s">
        <v>30</v>
      </c>
      <c r="N15" s="72" t="s">
        <v>299</v>
      </c>
      <c r="O15" s="299" t="s">
        <v>278</v>
      </c>
      <c r="P15" s="300"/>
      <c r="Q15" s="220"/>
      <c r="R15" s="33"/>
      <c r="S15" s="33"/>
      <c r="T15" s="33"/>
      <c r="U15" s="33"/>
      <c r="V15" s="33"/>
      <c r="W15" s="33"/>
      <c r="X15" s="33"/>
    </row>
    <row r="16" spans="1:24" s="23" customFormat="1" ht="41.25" hidden="1">
      <c r="A16" s="178">
        <v>42157</v>
      </c>
      <c r="B16" s="74" t="s">
        <v>300</v>
      </c>
      <c r="C16" s="69">
        <v>42171</v>
      </c>
      <c r="D16" s="73" t="s">
        <v>301</v>
      </c>
      <c r="E16" s="21" t="s">
        <v>36</v>
      </c>
      <c r="F16" s="45" t="s">
        <v>281</v>
      </c>
      <c r="G16" s="46" t="s">
        <v>32</v>
      </c>
      <c r="H16" s="81">
        <v>7692800</v>
      </c>
      <c r="I16" s="298" t="s">
        <v>297</v>
      </c>
      <c r="J16" s="298"/>
      <c r="K16" s="201" t="s">
        <v>298</v>
      </c>
      <c r="L16" s="45" t="s">
        <v>30</v>
      </c>
      <c r="M16" s="21" t="s">
        <v>30</v>
      </c>
      <c r="N16" s="72" t="s">
        <v>302</v>
      </c>
      <c r="O16" s="299" t="s">
        <v>278</v>
      </c>
      <c r="P16" s="300"/>
      <c r="Q16" s="220"/>
      <c r="R16" s="33"/>
      <c r="S16" s="33"/>
      <c r="T16" s="33"/>
      <c r="U16" s="33"/>
      <c r="V16" s="33"/>
      <c r="W16" s="33"/>
      <c r="X16" s="33"/>
    </row>
    <row r="17" spans="1:24" s="23" customFormat="1" ht="27" hidden="1">
      <c r="A17" s="178">
        <v>42156</v>
      </c>
      <c r="B17" s="74" t="s">
        <v>303</v>
      </c>
      <c r="C17" s="69">
        <v>42172</v>
      </c>
      <c r="D17" s="73" t="s">
        <v>304</v>
      </c>
      <c r="E17" s="21">
        <v>22.4</v>
      </c>
      <c r="F17" s="45" t="s">
        <v>305</v>
      </c>
      <c r="G17" s="46" t="s">
        <v>274</v>
      </c>
      <c r="H17" s="81">
        <v>1612800</v>
      </c>
      <c r="I17" s="298" t="s">
        <v>306</v>
      </c>
      <c r="J17" s="298"/>
      <c r="K17" s="201" t="s">
        <v>307</v>
      </c>
      <c r="L17" s="45" t="s">
        <v>30</v>
      </c>
      <c r="M17" s="21" t="s">
        <v>30</v>
      </c>
      <c r="N17" s="72" t="s">
        <v>308</v>
      </c>
      <c r="O17" s="299" t="s">
        <v>278</v>
      </c>
      <c r="P17" s="300"/>
      <c r="Q17" s="220"/>
      <c r="R17" s="33"/>
      <c r="S17" s="33"/>
      <c r="T17" s="33"/>
      <c r="U17" s="33"/>
      <c r="V17" s="33"/>
      <c r="W17" s="33"/>
      <c r="X17" s="33"/>
    </row>
    <row r="18" spans="1:24" s="23" customFormat="1" ht="27" hidden="1">
      <c r="A18" s="178">
        <v>42156</v>
      </c>
      <c r="B18" s="74" t="s">
        <v>309</v>
      </c>
      <c r="C18" s="69">
        <v>42173</v>
      </c>
      <c r="D18" s="73" t="s">
        <v>310</v>
      </c>
      <c r="E18" s="21" t="s">
        <v>38</v>
      </c>
      <c r="F18" s="45" t="s">
        <v>37</v>
      </c>
      <c r="G18" s="46" t="s">
        <v>274</v>
      </c>
      <c r="H18" s="81">
        <v>6714700</v>
      </c>
      <c r="I18" s="298" t="s">
        <v>275</v>
      </c>
      <c r="J18" s="298"/>
      <c r="K18" s="201" t="s">
        <v>276</v>
      </c>
      <c r="L18" s="45" t="s">
        <v>30</v>
      </c>
      <c r="M18" s="21" t="s">
        <v>30</v>
      </c>
      <c r="N18" s="72" t="s">
        <v>311</v>
      </c>
      <c r="O18" s="299" t="s">
        <v>278</v>
      </c>
      <c r="P18" s="300"/>
      <c r="Q18" s="220"/>
      <c r="R18" s="33"/>
      <c r="S18" s="33"/>
      <c r="T18" s="33"/>
      <c r="U18" s="33"/>
      <c r="V18" s="33"/>
      <c r="W18" s="33"/>
      <c r="X18" s="33"/>
    </row>
    <row r="19" spans="1:24" s="23" customFormat="1" ht="27" hidden="1">
      <c r="A19" s="178">
        <v>42160</v>
      </c>
      <c r="B19" s="74" t="s">
        <v>312</v>
      </c>
      <c r="C19" s="69">
        <v>42174</v>
      </c>
      <c r="D19" s="73" t="s">
        <v>313</v>
      </c>
      <c r="E19" s="21" t="s">
        <v>38</v>
      </c>
      <c r="F19" s="45" t="s">
        <v>37</v>
      </c>
      <c r="G19" s="46" t="s">
        <v>274</v>
      </c>
      <c r="H19" s="81">
        <v>12707000</v>
      </c>
      <c r="I19" s="298" t="s">
        <v>314</v>
      </c>
      <c r="J19" s="298"/>
      <c r="K19" s="201" t="s">
        <v>315</v>
      </c>
      <c r="L19" s="45" t="s">
        <v>30</v>
      </c>
      <c r="M19" s="21" t="s">
        <v>30</v>
      </c>
      <c r="N19" s="72" t="s">
        <v>316</v>
      </c>
      <c r="O19" s="299" t="s">
        <v>278</v>
      </c>
      <c r="P19" s="300"/>
      <c r="Q19" s="220"/>
      <c r="R19" s="33"/>
      <c r="S19" s="33"/>
      <c r="T19" s="33"/>
      <c r="U19" s="33"/>
      <c r="V19" s="33"/>
      <c r="W19" s="33"/>
      <c r="X19" s="33"/>
    </row>
    <row r="20" spans="1:24" s="23" customFormat="1" ht="27" hidden="1">
      <c r="A20" s="178">
        <v>42156</v>
      </c>
      <c r="B20" s="74" t="s">
        <v>317</v>
      </c>
      <c r="C20" s="69">
        <v>42174</v>
      </c>
      <c r="D20" s="73" t="s">
        <v>318</v>
      </c>
      <c r="E20" s="21">
        <v>22.1</v>
      </c>
      <c r="F20" s="45" t="s">
        <v>319</v>
      </c>
      <c r="G20" s="179" t="s">
        <v>274</v>
      </c>
      <c r="H20" s="81">
        <v>10010000</v>
      </c>
      <c r="I20" s="298" t="s">
        <v>320</v>
      </c>
      <c r="J20" s="298"/>
      <c r="K20" s="201" t="s">
        <v>44</v>
      </c>
      <c r="L20" s="45" t="s">
        <v>30</v>
      </c>
      <c r="M20" s="21" t="s">
        <v>30</v>
      </c>
      <c r="N20" s="72" t="s">
        <v>321</v>
      </c>
      <c r="O20" s="299" t="s">
        <v>278</v>
      </c>
      <c r="P20" s="300"/>
      <c r="Q20" s="220"/>
      <c r="R20" s="33"/>
      <c r="S20" s="33"/>
      <c r="T20" s="33"/>
      <c r="U20" s="33"/>
      <c r="V20" s="33"/>
      <c r="W20" s="33"/>
      <c r="X20" s="33"/>
    </row>
    <row r="21" spans="1:24" s="23" customFormat="1" ht="27" hidden="1">
      <c r="A21" s="178">
        <v>42171</v>
      </c>
      <c r="B21" s="74" t="s">
        <v>322</v>
      </c>
      <c r="C21" s="69">
        <v>42174</v>
      </c>
      <c r="D21" s="73" t="s">
        <v>323</v>
      </c>
      <c r="E21" s="21" t="s">
        <v>38</v>
      </c>
      <c r="F21" s="45" t="s">
        <v>37</v>
      </c>
      <c r="G21" s="179" t="s">
        <v>274</v>
      </c>
      <c r="H21" s="81">
        <v>1653000</v>
      </c>
      <c r="I21" s="298" t="s">
        <v>306</v>
      </c>
      <c r="J21" s="298"/>
      <c r="K21" s="201" t="s">
        <v>307</v>
      </c>
      <c r="L21" s="45" t="s">
        <v>30</v>
      </c>
      <c r="M21" s="21" t="s">
        <v>30</v>
      </c>
      <c r="N21" s="72" t="s">
        <v>324</v>
      </c>
      <c r="O21" s="299" t="s">
        <v>278</v>
      </c>
      <c r="P21" s="300"/>
      <c r="Q21" s="220"/>
      <c r="R21" s="33"/>
      <c r="S21" s="33"/>
      <c r="T21" s="33"/>
      <c r="U21" s="33"/>
      <c r="V21" s="33"/>
      <c r="W21" s="33"/>
      <c r="X21" s="33"/>
    </row>
    <row r="22" spans="1:24" s="23" customFormat="1" ht="58.5" customHeight="1" hidden="1">
      <c r="A22" s="178">
        <v>42167</v>
      </c>
      <c r="B22" s="74" t="s">
        <v>325</v>
      </c>
      <c r="C22" s="69">
        <v>42174</v>
      </c>
      <c r="D22" s="73" t="s">
        <v>326</v>
      </c>
      <c r="E22" s="21" t="s">
        <v>36</v>
      </c>
      <c r="F22" s="45" t="s">
        <v>281</v>
      </c>
      <c r="G22" s="179" t="s">
        <v>33</v>
      </c>
      <c r="H22" s="81">
        <v>11963380</v>
      </c>
      <c r="I22" s="298" t="s">
        <v>297</v>
      </c>
      <c r="J22" s="298"/>
      <c r="K22" s="201" t="s">
        <v>298</v>
      </c>
      <c r="L22" s="45" t="s">
        <v>30</v>
      </c>
      <c r="M22" s="21" t="s">
        <v>30</v>
      </c>
      <c r="N22" s="72" t="s">
        <v>327</v>
      </c>
      <c r="O22" s="299" t="s">
        <v>278</v>
      </c>
      <c r="P22" s="300"/>
      <c r="Q22" s="220"/>
      <c r="R22" s="33"/>
      <c r="S22" s="33"/>
      <c r="T22" s="33"/>
      <c r="U22" s="33"/>
      <c r="V22" s="33"/>
      <c r="W22" s="33"/>
      <c r="X22" s="33"/>
    </row>
    <row r="23" spans="1:24" s="23" customFormat="1" ht="47.25" customHeight="1" hidden="1">
      <c r="A23" s="69">
        <v>42171</v>
      </c>
      <c r="B23" s="74" t="s">
        <v>328</v>
      </c>
      <c r="C23" s="69">
        <v>42174</v>
      </c>
      <c r="D23" s="73" t="s">
        <v>329</v>
      </c>
      <c r="E23" s="21">
        <v>22.1</v>
      </c>
      <c r="F23" s="45" t="s">
        <v>319</v>
      </c>
      <c r="G23" s="179" t="s">
        <v>274</v>
      </c>
      <c r="H23" s="81">
        <v>9646000</v>
      </c>
      <c r="I23" s="298" t="s">
        <v>330</v>
      </c>
      <c r="J23" s="298"/>
      <c r="K23" s="45">
        <v>2258904</v>
      </c>
      <c r="L23" s="45" t="s">
        <v>30</v>
      </c>
      <c r="M23" s="21" t="s">
        <v>30</v>
      </c>
      <c r="N23" s="72" t="s">
        <v>331</v>
      </c>
      <c r="O23" s="299" t="s">
        <v>278</v>
      </c>
      <c r="P23" s="300"/>
      <c r="Q23" s="220"/>
      <c r="R23" s="33"/>
      <c r="S23" s="33"/>
      <c r="T23" s="33"/>
      <c r="U23" s="33"/>
      <c r="V23" s="33"/>
      <c r="W23" s="33"/>
      <c r="X23" s="33"/>
    </row>
    <row r="24" spans="1:24" s="23" customFormat="1" ht="41.25" hidden="1">
      <c r="A24" s="69">
        <v>42171</v>
      </c>
      <c r="B24" s="74" t="s">
        <v>42</v>
      </c>
      <c r="C24" s="69">
        <v>42174</v>
      </c>
      <c r="D24" s="73" t="s">
        <v>43</v>
      </c>
      <c r="E24" s="21">
        <v>22.1</v>
      </c>
      <c r="F24" s="45" t="s">
        <v>319</v>
      </c>
      <c r="G24" s="46" t="s">
        <v>29</v>
      </c>
      <c r="H24" s="81">
        <v>3720000</v>
      </c>
      <c r="I24" s="298" t="s">
        <v>40</v>
      </c>
      <c r="J24" s="298"/>
      <c r="K24" s="201" t="s">
        <v>332</v>
      </c>
      <c r="L24" s="45" t="s">
        <v>30</v>
      </c>
      <c r="M24" s="21" t="s">
        <v>30</v>
      </c>
      <c r="N24" s="72" t="s">
        <v>41</v>
      </c>
      <c r="O24" s="299" t="s">
        <v>278</v>
      </c>
      <c r="P24" s="300"/>
      <c r="Q24" s="220"/>
      <c r="R24" s="33"/>
      <c r="S24" s="33"/>
      <c r="T24" s="33"/>
      <c r="U24" s="33"/>
      <c r="V24" s="33"/>
      <c r="W24" s="33"/>
      <c r="X24" s="33"/>
    </row>
    <row r="25" spans="1:24" s="23" customFormat="1" ht="41.25" hidden="1">
      <c r="A25" s="69">
        <v>42150</v>
      </c>
      <c r="B25" s="74" t="s">
        <v>333</v>
      </c>
      <c r="C25" s="69">
        <v>42152</v>
      </c>
      <c r="D25" s="73" t="s">
        <v>334</v>
      </c>
      <c r="E25" s="21">
        <v>22.4</v>
      </c>
      <c r="F25" s="45" t="s">
        <v>305</v>
      </c>
      <c r="G25" s="46" t="s">
        <v>29</v>
      </c>
      <c r="H25" s="81">
        <v>1976000</v>
      </c>
      <c r="I25" s="298" t="s">
        <v>335</v>
      </c>
      <c r="J25" s="298"/>
      <c r="K25" s="201" t="s">
        <v>336</v>
      </c>
      <c r="L25" s="45" t="s">
        <v>30</v>
      </c>
      <c r="M25" s="21" t="s">
        <v>30</v>
      </c>
      <c r="N25" s="72" t="s">
        <v>337</v>
      </c>
      <c r="O25" s="299" t="s">
        <v>278</v>
      </c>
      <c r="P25" s="300"/>
      <c r="Q25" s="220"/>
      <c r="R25" s="33"/>
      <c r="S25" s="33"/>
      <c r="T25" s="33"/>
      <c r="U25" s="33"/>
      <c r="V25" s="33"/>
      <c r="W25" s="33"/>
      <c r="X25" s="33"/>
    </row>
    <row r="26" spans="1:24" s="23" customFormat="1" ht="14.25" hidden="1">
      <c r="A26" s="22"/>
      <c r="B26" s="19"/>
      <c r="C26" s="22"/>
      <c r="D26" s="19"/>
      <c r="E26" s="21"/>
      <c r="F26" s="45"/>
      <c r="G26" s="46"/>
      <c r="H26" s="180">
        <f>SUM(H11:H25)</f>
        <v>85619680</v>
      </c>
      <c r="I26" s="202"/>
      <c r="J26" s="203"/>
      <c r="K26" s="201"/>
      <c r="L26" s="45"/>
      <c r="M26" s="21"/>
      <c r="N26" s="27"/>
      <c r="O26" s="323"/>
      <c r="P26" s="324"/>
      <c r="Q26" s="220"/>
      <c r="R26" s="33"/>
      <c r="S26" s="33"/>
      <c r="T26" s="33"/>
      <c r="U26" s="33"/>
      <c r="V26" s="33"/>
      <c r="W26" s="33"/>
      <c r="X26" s="33"/>
    </row>
    <row r="27" spans="1:24" s="23" customFormat="1" ht="45">
      <c r="A27" s="197" t="s">
        <v>447</v>
      </c>
      <c r="B27" s="197" t="s">
        <v>454</v>
      </c>
      <c r="C27" s="197" t="s">
        <v>448</v>
      </c>
      <c r="D27" s="205" t="s">
        <v>462</v>
      </c>
      <c r="E27" s="205" t="s">
        <v>441</v>
      </c>
      <c r="F27" s="206" t="s">
        <v>689</v>
      </c>
      <c r="G27" s="162" t="s">
        <v>260</v>
      </c>
      <c r="H27" s="207">
        <v>5536100</v>
      </c>
      <c r="I27" s="281" t="s">
        <v>437</v>
      </c>
      <c r="J27" s="281" t="s">
        <v>436</v>
      </c>
      <c r="K27" s="205" t="s">
        <v>436</v>
      </c>
      <c r="L27" s="46" t="s">
        <v>243</v>
      </c>
      <c r="M27" s="162" t="s">
        <v>241</v>
      </c>
      <c r="N27" s="206" t="s">
        <v>429</v>
      </c>
      <c r="O27" s="282" t="s">
        <v>267</v>
      </c>
      <c r="P27" s="282"/>
      <c r="Q27" s="220"/>
      <c r="R27" s="33"/>
      <c r="S27" s="33"/>
      <c r="T27" s="33"/>
      <c r="U27" s="33"/>
      <c r="V27" s="33"/>
      <c r="W27" s="33"/>
      <c r="X27" s="33"/>
    </row>
    <row r="28" spans="1:24" s="23" customFormat="1" ht="60">
      <c r="A28" s="251" t="s">
        <v>495</v>
      </c>
      <c r="B28" s="251" t="s">
        <v>528</v>
      </c>
      <c r="C28" s="251" t="s">
        <v>495</v>
      </c>
      <c r="D28" s="251" t="s">
        <v>528</v>
      </c>
      <c r="E28" s="266" t="s">
        <v>523</v>
      </c>
      <c r="F28" s="267" t="s">
        <v>522</v>
      </c>
      <c r="G28" s="268" t="s">
        <v>260</v>
      </c>
      <c r="H28" s="250">
        <v>10500000</v>
      </c>
      <c r="I28" s="363" t="s">
        <v>526</v>
      </c>
      <c r="J28" s="364"/>
      <c r="K28" s="198" t="s">
        <v>525</v>
      </c>
      <c r="L28" s="224" t="s">
        <v>339</v>
      </c>
      <c r="M28" s="224" t="s">
        <v>30</v>
      </c>
      <c r="N28" s="163" t="s">
        <v>524</v>
      </c>
      <c r="O28" s="323" t="s">
        <v>527</v>
      </c>
      <c r="P28" s="324"/>
      <c r="Q28" s="220"/>
      <c r="R28" s="33"/>
      <c r="S28" s="33"/>
      <c r="T28" s="33"/>
      <c r="U28" s="33"/>
      <c r="V28" s="33"/>
      <c r="W28" s="33"/>
      <c r="X28" s="33"/>
    </row>
    <row r="29" spans="1:24" s="23" customFormat="1" ht="30">
      <c r="A29" s="163" t="s">
        <v>589</v>
      </c>
      <c r="B29" s="163" t="s">
        <v>590</v>
      </c>
      <c r="C29" s="163" t="s">
        <v>537</v>
      </c>
      <c r="D29" s="163" t="s">
        <v>592</v>
      </c>
      <c r="E29" s="206" t="s">
        <v>585</v>
      </c>
      <c r="F29" s="206" t="s">
        <v>583</v>
      </c>
      <c r="G29" s="162" t="s">
        <v>260</v>
      </c>
      <c r="H29" s="265">
        <v>18555367</v>
      </c>
      <c r="I29" s="353" t="s">
        <v>475</v>
      </c>
      <c r="J29" s="354"/>
      <c r="K29" s="163" t="s">
        <v>482</v>
      </c>
      <c r="L29" s="224" t="s">
        <v>339</v>
      </c>
      <c r="M29" s="224" t="s">
        <v>30</v>
      </c>
      <c r="N29" s="163" t="s">
        <v>587</v>
      </c>
      <c r="O29" s="323" t="s">
        <v>527</v>
      </c>
      <c r="P29" s="324"/>
      <c r="Q29" s="220"/>
      <c r="R29" s="33"/>
      <c r="S29" s="33"/>
      <c r="T29" s="33"/>
      <c r="U29" s="33"/>
      <c r="V29" s="33"/>
      <c r="W29" s="33"/>
      <c r="X29" s="33"/>
    </row>
    <row r="30" spans="1:24" s="23" customFormat="1" ht="30">
      <c r="A30" s="163" t="s">
        <v>580</v>
      </c>
      <c r="B30" s="163" t="s">
        <v>591</v>
      </c>
      <c r="C30" s="163" t="s">
        <v>593</v>
      </c>
      <c r="D30" s="163" t="s">
        <v>594</v>
      </c>
      <c r="E30" s="206" t="s">
        <v>586</v>
      </c>
      <c r="F30" s="206" t="s">
        <v>584</v>
      </c>
      <c r="G30" s="162" t="s">
        <v>260</v>
      </c>
      <c r="H30" s="265">
        <v>4900000</v>
      </c>
      <c r="I30" s="353" t="s">
        <v>437</v>
      </c>
      <c r="J30" s="354"/>
      <c r="K30" s="163" t="s">
        <v>436</v>
      </c>
      <c r="L30" s="224" t="s">
        <v>339</v>
      </c>
      <c r="M30" s="224" t="s">
        <v>30</v>
      </c>
      <c r="N30" s="163" t="s">
        <v>588</v>
      </c>
      <c r="O30" s="323" t="s">
        <v>527</v>
      </c>
      <c r="P30" s="324"/>
      <c r="Q30" s="220"/>
      <c r="R30" s="33"/>
      <c r="S30" s="33"/>
      <c r="T30" s="33"/>
      <c r="U30" s="33"/>
      <c r="V30" s="33"/>
      <c r="W30" s="33"/>
      <c r="X30" s="33"/>
    </row>
    <row r="31" spans="1:24" s="23" customFormat="1" ht="30">
      <c r="A31" s="163" t="s">
        <v>580</v>
      </c>
      <c r="B31" s="163" t="s">
        <v>591</v>
      </c>
      <c r="C31" s="163" t="s">
        <v>593</v>
      </c>
      <c r="D31" s="163" t="s">
        <v>594</v>
      </c>
      <c r="E31" s="206" t="s">
        <v>585</v>
      </c>
      <c r="F31" s="206" t="s">
        <v>583</v>
      </c>
      <c r="G31" s="162" t="s">
        <v>260</v>
      </c>
      <c r="H31" s="265">
        <v>2808000</v>
      </c>
      <c r="I31" s="353" t="s">
        <v>437</v>
      </c>
      <c r="J31" s="354"/>
      <c r="K31" s="163" t="s">
        <v>436</v>
      </c>
      <c r="L31" s="224" t="s">
        <v>339</v>
      </c>
      <c r="M31" s="224" t="s">
        <v>30</v>
      </c>
      <c r="N31" s="163" t="s">
        <v>588</v>
      </c>
      <c r="O31" s="323" t="s">
        <v>527</v>
      </c>
      <c r="P31" s="324"/>
      <c r="Q31" s="220"/>
      <c r="R31" s="33"/>
      <c r="S31" s="33"/>
      <c r="T31" s="33"/>
      <c r="U31" s="33"/>
      <c r="V31" s="33"/>
      <c r="W31" s="33"/>
      <c r="X31" s="33"/>
    </row>
    <row r="32" spans="1:24" s="23" customFormat="1" ht="30">
      <c r="A32" s="197" t="s">
        <v>665</v>
      </c>
      <c r="B32" s="163" t="s">
        <v>667</v>
      </c>
      <c r="C32" s="163" t="s">
        <v>670</v>
      </c>
      <c r="D32" s="163" t="s">
        <v>671</v>
      </c>
      <c r="E32" s="206" t="s">
        <v>656</v>
      </c>
      <c r="F32" s="206" t="s">
        <v>657</v>
      </c>
      <c r="G32" s="162" t="s">
        <v>260</v>
      </c>
      <c r="H32" s="278">
        <v>1458169.39</v>
      </c>
      <c r="I32" s="353" t="s">
        <v>533</v>
      </c>
      <c r="J32" s="354"/>
      <c r="K32" s="163" t="s">
        <v>534</v>
      </c>
      <c r="L32" s="224" t="s">
        <v>339</v>
      </c>
      <c r="M32" s="224" t="s">
        <v>30</v>
      </c>
      <c r="N32" s="163" t="s">
        <v>660</v>
      </c>
      <c r="O32" s="323" t="s">
        <v>527</v>
      </c>
      <c r="P32" s="324"/>
      <c r="Q32" s="220"/>
      <c r="R32" s="33"/>
      <c r="S32" s="33"/>
      <c r="T32" s="33"/>
      <c r="U32" s="33"/>
      <c r="V32" s="33"/>
      <c r="W32" s="33"/>
      <c r="X32" s="33"/>
    </row>
    <row r="33" spans="1:24" s="23" customFormat="1" ht="30">
      <c r="A33" s="197" t="s">
        <v>666</v>
      </c>
      <c r="B33" s="163" t="s">
        <v>668</v>
      </c>
      <c r="C33" s="163" t="s">
        <v>666</v>
      </c>
      <c r="D33" s="163" t="s">
        <v>672</v>
      </c>
      <c r="E33" s="206" t="s">
        <v>658</v>
      </c>
      <c r="F33" s="206" t="s">
        <v>659</v>
      </c>
      <c r="G33" s="162" t="s">
        <v>260</v>
      </c>
      <c r="H33" s="278">
        <v>1750000</v>
      </c>
      <c r="I33" s="353" t="s">
        <v>663</v>
      </c>
      <c r="J33" s="354"/>
      <c r="K33" s="163" t="s">
        <v>664</v>
      </c>
      <c r="L33" s="224" t="s">
        <v>339</v>
      </c>
      <c r="M33" s="224" t="s">
        <v>30</v>
      </c>
      <c r="N33" s="163" t="s">
        <v>661</v>
      </c>
      <c r="O33" s="323" t="s">
        <v>527</v>
      </c>
      <c r="P33" s="324"/>
      <c r="Q33" s="220"/>
      <c r="R33" s="33"/>
      <c r="S33" s="33"/>
      <c r="T33" s="33"/>
      <c r="U33" s="33"/>
      <c r="V33" s="33"/>
      <c r="W33" s="33"/>
      <c r="X33" s="33"/>
    </row>
    <row r="34" spans="1:24" s="23" customFormat="1" ht="30">
      <c r="A34" s="197" t="s">
        <v>619</v>
      </c>
      <c r="B34" s="163" t="s">
        <v>669</v>
      </c>
      <c r="C34" s="163" t="s">
        <v>619</v>
      </c>
      <c r="D34" s="163" t="s">
        <v>673</v>
      </c>
      <c r="E34" s="206" t="s">
        <v>658</v>
      </c>
      <c r="F34" s="206" t="s">
        <v>659</v>
      </c>
      <c r="G34" s="162" t="s">
        <v>260</v>
      </c>
      <c r="H34" s="278">
        <v>120000</v>
      </c>
      <c r="I34" s="353" t="s">
        <v>474</v>
      </c>
      <c r="J34" s="354"/>
      <c r="K34" s="163" t="s">
        <v>481</v>
      </c>
      <c r="L34" s="224" t="s">
        <v>339</v>
      </c>
      <c r="M34" s="224" t="s">
        <v>30</v>
      </c>
      <c r="N34" s="163" t="s">
        <v>662</v>
      </c>
      <c r="O34" s="323" t="s">
        <v>527</v>
      </c>
      <c r="P34" s="324"/>
      <c r="Q34" s="220"/>
      <c r="R34" s="33"/>
      <c r="S34" s="33"/>
      <c r="T34" s="33"/>
      <c r="U34" s="33"/>
      <c r="V34" s="33"/>
      <c r="W34" s="33"/>
      <c r="X34" s="33"/>
    </row>
    <row r="35" spans="1:24" s="23" customFormat="1" ht="60">
      <c r="A35" s="197" t="s">
        <v>618</v>
      </c>
      <c r="B35" s="163" t="s">
        <v>621</v>
      </c>
      <c r="C35" s="163" t="s">
        <v>624</v>
      </c>
      <c r="D35" s="163" t="s">
        <v>627</v>
      </c>
      <c r="E35" s="206" t="s">
        <v>656</v>
      </c>
      <c r="F35" s="206" t="s">
        <v>657</v>
      </c>
      <c r="G35" s="162" t="s">
        <v>260</v>
      </c>
      <c r="H35" s="278">
        <v>3827457</v>
      </c>
      <c r="I35" s="353" t="s">
        <v>614</v>
      </c>
      <c r="J35" s="354"/>
      <c r="K35" s="163" t="s">
        <v>613</v>
      </c>
      <c r="L35" s="224" t="s">
        <v>339</v>
      </c>
      <c r="M35" s="224" t="s">
        <v>30</v>
      </c>
      <c r="N35" s="163" t="s">
        <v>610</v>
      </c>
      <c r="O35" s="323" t="s">
        <v>527</v>
      </c>
      <c r="P35" s="324"/>
      <c r="Q35" s="220"/>
      <c r="R35" s="33"/>
      <c r="S35" s="33"/>
      <c r="T35" s="33"/>
      <c r="U35" s="33"/>
      <c r="V35" s="33"/>
      <c r="W35" s="33"/>
      <c r="X35" s="33"/>
    </row>
    <row r="36" spans="1:24" s="23" customFormat="1" ht="45">
      <c r="A36" s="197" t="s">
        <v>645</v>
      </c>
      <c r="B36" s="163" t="s">
        <v>650</v>
      </c>
      <c r="C36" s="163" t="s">
        <v>626</v>
      </c>
      <c r="D36" s="163" t="s">
        <v>655</v>
      </c>
      <c r="E36" s="206" t="s">
        <v>585</v>
      </c>
      <c r="F36" s="206" t="s">
        <v>583</v>
      </c>
      <c r="G36" s="162" t="s">
        <v>260</v>
      </c>
      <c r="H36" s="278">
        <v>4096000</v>
      </c>
      <c r="I36" s="353" t="s">
        <v>640</v>
      </c>
      <c r="J36" s="354"/>
      <c r="K36" s="163" t="s">
        <v>639</v>
      </c>
      <c r="L36" s="224" t="s">
        <v>339</v>
      </c>
      <c r="M36" s="224" t="s">
        <v>30</v>
      </c>
      <c r="N36" s="163" t="s">
        <v>634</v>
      </c>
      <c r="O36" s="323" t="s">
        <v>527</v>
      </c>
      <c r="P36" s="324"/>
      <c r="Q36" s="220"/>
      <c r="R36" s="33"/>
      <c r="S36" s="33"/>
      <c r="T36" s="33"/>
      <c r="U36" s="33"/>
      <c r="V36" s="33"/>
      <c r="W36" s="33"/>
      <c r="X36" s="33"/>
    </row>
    <row r="37" spans="1:24" s="23" customFormat="1" ht="45">
      <c r="A37" s="197" t="s">
        <v>620</v>
      </c>
      <c r="B37" s="206" t="s">
        <v>623</v>
      </c>
      <c r="C37" s="206" t="s">
        <v>626</v>
      </c>
      <c r="D37" s="206" t="s">
        <v>629</v>
      </c>
      <c r="E37" s="206" t="s">
        <v>586</v>
      </c>
      <c r="F37" s="206" t="s">
        <v>584</v>
      </c>
      <c r="G37" s="162" t="s">
        <v>260</v>
      </c>
      <c r="H37" s="265">
        <v>8400000</v>
      </c>
      <c r="I37" s="353" t="s">
        <v>617</v>
      </c>
      <c r="J37" s="354"/>
      <c r="K37" s="206" t="s">
        <v>377</v>
      </c>
      <c r="L37" s="224" t="s">
        <v>339</v>
      </c>
      <c r="M37" s="224" t="s">
        <v>30</v>
      </c>
      <c r="N37" s="206" t="s">
        <v>612</v>
      </c>
      <c r="O37" s="323" t="s">
        <v>527</v>
      </c>
      <c r="P37" s="324"/>
      <c r="Q37" s="220"/>
      <c r="R37" s="33"/>
      <c r="S37" s="33"/>
      <c r="T37" s="33"/>
      <c r="U37" s="33"/>
      <c r="V37" s="33"/>
      <c r="W37" s="33"/>
      <c r="X37" s="33"/>
    </row>
    <row r="38" spans="1:24" s="23" customFormat="1" ht="45">
      <c r="A38" s="197" t="s">
        <v>620</v>
      </c>
      <c r="B38" s="206" t="s">
        <v>623</v>
      </c>
      <c r="C38" s="206" t="s">
        <v>626</v>
      </c>
      <c r="D38" s="206" t="s">
        <v>629</v>
      </c>
      <c r="E38" s="206" t="s">
        <v>585</v>
      </c>
      <c r="F38" s="206" t="s">
        <v>583</v>
      </c>
      <c r="G38" s="162" t="s">
        <v>260</v>
      </c>
      <c r="H38" s="265">
        <v>2279990</v>
      </c>
      <c r="I38" s="353" t="s">
        <v>617</v>
      </c>
      <c r="J38" s="354"/>
      <c r="K38" s="206" t="s">
        <v>377</v>
      </c>
      <c r="L38" s="224" t="s">
        <v>339</v>
      </c>
      <c r="M38" s="224" t="s">
        <v>30</v>
      </c>
      <c r="N38" s="206" t="s">
        <v>612</v>
      </c>
      <c r="O38" s="323" t="s">
        <v>527</v>
      </c>
      <c r="P38" s="324"/>
      <c r="Q38" s="220"/>
      <c r="R38" s="33"/>
      <c r="S38" s="33"/>
      <c r="T38" s="33"/>
      <c r="U38" s="33"/>
      <c r="V38" s="33"/>
      <c r="W38" s="33"/>
      <c r="X38" s="33"/>
    </row>
    <row r="39" spans="1:24" s="23" customFormat="1" ht="15" customHeight="1">
      <c r="A39" s="222"/>
      <c r="B39" s="198"/>
      <c r="C39" s="198"/>
      <c r="D39" s="198"/>
      <c r="E39" s="198"/>
      <c r="F39" s="200"/>
      <c r="G39" s="162"/>
      <c r="H39" s="223"/>
      <c r="I39" s="361"/>
      <c r="J39" s="362"/>
      <c r="K39" s="198"/>
      <c r="L39" s="224"/>
      <c r="M39" s="224"/>
      <c r="N39" s="197"/>
      <c r="O39" s="323"/>
      <c r="P39" s="324"/>
      <c r="Q39" s="220"/>
      <c r="R39" s="33"/>
      <c r="S39" s="33"/>
      <c r="T39" s="33"/>
      <c r="U39" s="33"/>
      <c r="V39" s="33"/>
      <c r="W39" s="33"/>
      <c r="X39" s="33"/>
    </row>
    <row r="40" spans="1:26" s="23" customFormat="1" ht="15">
      <c r="A40" s="22"/>
      <c r="B40" s="19"/>
      <c r="C40" s="22"/>
      <c r="D40" s="19"/>
      <c r="E40" s="21"/>
      <c r="F40" s="45"/>
      <c r="G40" s="46"/>
      <c r="H40" s="182">
        <f>SUM(H27:H39)</f>
        <v>64231083.39</v>
      </c>
      <c r="I40" s="202"/>
      <c r="J40" s="203"/>
      <c r="K40" s="201"/>
      <c r="L40" s="45"/>
      <c r="M40" s="21"/>
      <c r="N40" s="27"/>
      <c r="O40" s="323"/>
      <c r="P40" s="324"/>
      <c r="Q40" s="181"/>
      <c r="R40" s="33"/>
      <c r="S40" s="33"/>
      <c r="T40" s="33"/>
      <c r="U40" s="33"/>
      <c r="V40" s="33"/>
      <c r="W40" s="33"/>
      <c r="X40" s="33"/>
      <c r="Y40" s="181"/>
      <c r="Z40" s="33"/>
    </row>
    <row r="41" spans="1:26" ht="12.75">
      <c r="A41" s="289" t="s">
        <v>340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1"/>
      <c r="O41" s="292">
        <f>SUM(O11:P26)</f>
        <v>0</v>
      </c>
      <c r="P41" s="292"/>
      <c r="Q41" s="181"/>
      <c r="R41" s="33"/>
      <c r="S41" s="33"/>
      <c r="T41" s="33"/>
      <c r="U41" s="33"/>
      <c r="V41" s="33"/>
      <c r="W41" s="33"/>
      <c r="X41" s="33"/>
      <c r="Y41" s="181"/>
      <c r="Z41" s="33"/>
    </row>
    <row r="42" spans="15:26" ht="13.5" thickBot="1">
      <c r="O42" s="4" t="s">
        <v>5</v>
      </c>
      <c r="P42" s="24" t="s">
        <v>5</v>
      </c>
      <c r="Q42" s="181"/>
      <c r="R42" s="33"/>
      <c r="S42" s="33"/>
      <c r="T42" s="33"/>
      <c r="U42" s="33"/>
      <c r="V42" s="33"/>
      <c r="W42" s="33"/>
      <c r="X42" s="33"/>
      <c r="Y42" s="181"/>
      <c r="Z42" s="33"/>
    </row>
    <row r="43" spans="1:26" ht="13.5" thickTop="1">
      <c r="A43" s="76" t="s">
        <v>34</v>
      </c>
      <c r="B43" s="225"/>
      <c r="C43" s="183"/>
      <c r="D43" s="183"/>
      <c r="E43" s="225"/>
      <c r="F43" s="225"/>
      <c r="G43" s="184"/>
      <c r="I43" s="75"/>
      <c r="K43" s="226" t="s">
        <v>234</v>
      </c>
      <c r="L43" s="227"/>
      <c r="M43" s="225"/>
      <c r="N43" s="225"/>
      <c r="O43" s="228"/>
      <c r="P43" s="185">
        <f>+H40</f>
        <v>64231083.39</v>
      </c>
      <c r="Q43" s="181"/>
      <c r="R43" s="33"/>
      <c r="S43" s="33"/>
      <c r="T43" s="33"/>
      <c r="U43" s="33"/>
      <c r="V43" s="33"/>
      <c r="W43" s="33"/>
      <c r="X43" s="33"/>
      <c r="Y43" s="181"/>
      <c r="Z43" s="33"/>
    </row>
    <row r="44" spans="1:26" ht="38.25">
      <c r="A44" s="97" t="s">
        <v>516</v>
      </c>
      <c r="F44" s="229"/>
      <c r="G44" s="230">
        <f>+D7</f>
        <v>83291985</v>
      </c>
      <c r="K44" s="231"/>
      <c r="L44" s="232"/>
      <c r="O44" s="4"/>
      <c r="P44" s="26"/>
      <c r="Q44" s="181"/>
      <c r="R44" s="33"/>
      <c r="S44" s="33"/>
      <c r="T44" s="33"/>
      <c r="U44" s="33"/>
      <c r="V44" s="33"/>
      <c r="W44" s="33"/>
      <c r="X44" s="33"/>
      <c r="Y44" s="181"/>
      <c r="Z44" s="33"/>
    </row>
    <row r="45" spans="1:26" ht="12.75">
      <c r="A45" s="188" t="s">
        <v>517</v>
      </c>
      <c r="C45" s="229"/>
      <c r="D45" s="4"/>
      <c r="E45" s="4"/>
      <c r="F45" s="233">
        <f>+H40</f>
        <v>64231083.39</v>
      </c>
      <c r="G45" s="189"/>
      <c r="K45" s="231" t="s">
        <v>518</v>
      </c>
      <c r="L45" s="232"/>
      <c r="O45" s="4">
        <f>+D7</f>
        <v>83291985</v>
      </c>
      <c r="P45" s="26"/>
      <c r="Q45" s="181"/>
      <c r="R45" s="33"/>
      <c r="S45" s="33"/>
      <c r="T45" s="33"/>
      <c r="U45" s="33"/>
      <c r="V45" s="33"/>
      <c r="W45" s="33"/>
      <c r="X45" s="33"/>
      <c r="Y45" s="181"/>
      <c r="Z45" s="33"/>
    </row>
    <row r="46" spans="1:26" ht="13.5" thickBot="1">
      <c r="A46" s="188" t="s">
        <v>343</v>
      </c>
      <c r="E46" s="4"/>
      <c r="F46" s="190">
        <f>+D7-F45</f>
        <v>19060901.61</v>
      </c>
      <c r="G46" s="191"/>
      <c r="I46" s="4"/>
      <c r="J46" s="4"/>
      <c r="K46" s="188" t="s">
        <v>343</v>
      </c>
      <c r="O46" s="234">
        <f>+O45-P43</f>
        <v>19060901.61</v>
      </c>
      <c r="P46" s="54"/>
      <c r="Q46" s="181"/>
      <c r="R46" s="33"/>
      <c r="S46" s="33"/>
      <c r="T46" s="33"/>
      <c r="U46" s="33"/>
      <c r="V46" s="33"/>
      <c r="W46" s="33"/>
      <c r="X46" s="33"/>
      <c r="Y46" s="181"/>
      <c r="Z46" s="33"/>
    </row>
    <row r="47" spans="1:26" ht="16.5" thickBot="1" thickTop="1">
      <c r="A47" s="14" t="s">
        <v>344</v>
      </c>
      <c r="B47" s="235"/>
      <c r="C47" s="235"/>
      <c r="D47" s="235"/>
      <c r="E47" s="236"/>
      <c r="F47" s="192">
        <f>SUM(F45:F46)</f>
        <v>83291985</v>
      </c>
      <c r="G47" s="193">
        <f>SUM(G43:G46)</f>
        <v>83291985</v>
      </c>
      <c r="K47" s="237" t="s">
        <v>344</v>
      </c>
      <c r="L47" s="235"/>
      <c r="M47" s="235"/>
      <c r="N47" s="235"/>
      <c r="O47" s="236">
        <f>+O45-O46</f>
        <v>64231083.39</v>
      </c>
      <c r="P47" s="52">
        <f>SUM(P43:P46)</f>
        <v>64231083.39</v>
      </c>
      <c r="Q47" s="181"/>
      <c r="R47" s="33"/>
      <c r="S47" s="33"/>
      <c r="T47" s="33"/>
      <c r="U47" s="33"/>
      <c r="V47" s="33"/>
      <c r="W47" s="33"/>
      <c r="X47" s="33"/>
      <c r="Y47" s="181"/>
      <c r="Z47" s="33"/>
    </row>
    <row r="48" spans="15:26" ht="13.5" thickTop="1">
      <c r="O48" s="4"/>
      <c r="Q48" s="181"/>
      <c r="R48" s="33"/>
      <c r="S48" s="33"/>
      <c r="T48" s="33"/>
      <c r="U48" s="33"/>
      <c r="V48" s="33"/>
      <c r="W48" s="33"/>
      <c r="X48" s="33"/>
      <c r="Y48" s="181"/>
      <c r="Z48" s="33"/>
    </row>
    <row r="49" spans="1:26" ht="15">
      <c r="A49" s="56" t="s">
        <v>28</v>
      </c>
      <c r="C49" s="238" t="s">
        <v>27</v>
      </c>
      <c r="D49" s="355" t="s">
        <v>690</v>
      </c>
      <c r="E49" s="355"/>
      <c r="F49" s="239"/>
      <c r="G49" s="240"/>
      <c r="O49" s="4"/>
      <c r="Q49" s="181"/>
      <c r="R49" s="33"/>
      <c r="S49" s="33"/>
      <c r="T49" s="33"/>
      <c r="U49" s="33"/>
      <c r="V49" s="33"/>
      <c r="W49" s="33"/>
      <c r="X49" s="33"/>
      <c r="Y49" s="181"/>
      <c r="Z49" s="33"/>
    </row>
    <row r="50" spans="1:15" ht="15">
      <c r="A50" s="56"/>
      <c r="C50" s="238"/>
      <c r="D50" s="241"/>
      <c r="E50" s="241"/>
      <c r="F50" s="239"/>
      <c r="G50" s="240"/>
      <c r="O50" s="4"/>
    </row>
    <row r="51" spans="1:15" ht="15">
      <c r="A51" s="56"/>
      <c r="C51" s="238"/>
      <c r="D51" s="241"/>
      <c r="E51" s="241"/>
      <c r="F51" s="239"/>
      <c r="G51" s="240"/>
      <c r="O51" s="4"/>
    </row>
    <row r="52" spans="3:16" ht="19.5" customHeight="1">
      <c r="C52" s="356"/>
      <c r="D52" s="356"/>
      <c r="E52" s="356"/>
      <c r="G52" s="240"/>
      <c r="J52" s="357" t="s">
        <v>22</v>
      </c>
      <c r="K52" s="357"/>
      <c r="L52" s="357"/>
      <c r="M52" s="242"/>
      <c r="O52" s="4"/>
      <c r="P52" s="38"/>
    </row>
    <row r="53" spans="3:16" ht="12.75">
      <c r="C53" s="358" t="str">
        <f>+A4</f>
        <v>INÉS HERRERA VIZCAYA</v>
      </c>
      <c r="D53" s="358"/>
      <c r="E53" s="358"/>
      <c r="G53" s="240"/>
      <c r="J53" s="359" t="s">
        <v>268</v>
      </c>
      <c r="K53" s="359"/>
      <c r="L53" s="359"/>
      <c r="M53" s="232"/>
      <c r="P53" s="243"/>
    </row>
    <row r="54" spans="3:12" ht="12.75">
      <c r="C54" s="360" t="s">
        <v>21</v>
      </c>
      <c r="D54" s="360"/>
      <c r="E54" s="360"/>
      <c r="F54" s="4"/>
      <c r="G54" s="240"/>
      <c r="J54" s="360" t="s">
        <v>244</v>
      </c>
      <c r="K54" s="360"/>
      <c r="L54" s="360"/>
    </row>
    <row r="55" spans="7:21" ht="12.75">
      <c r="G55" s="240"/>
      <c r="P55" s="37"/>
      <c r="U55" s="35"/>
    </row>
    <row r="56" spans="7:21" ht="12.75">
      <c r="G56" s="244"/>
      <c r="P56" s="32"/>
      <c r="U56" s="36"/>
    </row>
    <row r="57" spans="16:21" ht="12.75">
      <c r="P57" s="32"/>
      <c r="U57" s="36"/>
    </row>
    <row r="58" spans="16:21" ht="12.75">
      <c r="P58" s="32"/>
      <c r="U58" s="36"/>
    </row>
    <row r="59" spans="16:21" ht="12.75">
      <c r="P59" s="32"/>
      <c r="U59" s="36"/>
    </row>
    <row r="60" spans="16:21" ht="12.75">
      <c r="P60" s="32"/>
      <c r="U60" s="36"/>
    </row>
    <row r="61" spans="16:21" ht="12.75">
      <c r="P61" s="32"/>
      <c r="U61" s="36"/>
    </row>
    <row r="62" spans="16:21" ht="12.75">
      <c r="P62" s="32"/>
      <c r="U62" s="36"/>
    </row>
    <row r="63" spans="16:21" ht="12.75">
      <c r="P63" s="32"/>
      <c r="U63" s="36"/>
    </row>
    <row r="64" spans="16:21" ht="12.75">
      <c r="P64" s="32"/>
      <c r="U64" s="245"/>
    </row>
    <row r="65" ht="12.75">
      <c r="P65" s="195"/>
    </row>
    <row r="66" ht="12.75">
      <c r="P66" s="195"/>
    </row>
    <row r="67" ht="12.75"/>
    <row r="68" ht="12.75"/>
    <row r="69" ht="12.75"/>
    <row r="70" ht="15">
      <c r="P70" s="246"/>
    </row>
    <row r="71" ht="15">
      <c r="P71" s="246"/>
    </row>
    <row r="72" ht="15">
      <c r="P72" s="247"/>
    </row>
    <row r="73" ht="15">
      <c r="P73" s="246"/>
    </row>
    <row r="74" ht="15">
      <c r="P74" s="246"/>
    </row>
    <row r="75" ht="15">
      <c r="P75" s="246"/>
    </row>
    <row r="76" ht="15">
      <c r="P76" s="247"/>
    </row>
    <row r="77" ht="15">
      <c r="P77" s="247"/>
    </row>
    <row r="78" ht="15">
      <c r="P78" s="246"/>
    </row>
    <row r="79" ht="15">
      <c r="P79" s="247"/>
    </row>
    <row r="80" ht="15">
      <c r="P80" s="247"/>
    </row>
    <row r="81" ht="15">
      <c r="P81" s="246"/>
    </row>
    <row r="82" ht="15">
      <c r="P82" s="247"/>
    </row>
    <row r="83" ht="15">
      <c r="P83" s="246"/>
    </row>
    <row r="84" ht="15">
      <c r="P84" s="247"/>
    </row>
    <row r="85" ht="15">
      <c r="P85" s="246"/>
    </row>
    <row r="86" ht="15">
      <c r="P86" s="246"/>
    </row>
    <row r="87" ht="15">
      <c r="P87" s="246"/>
    </row>
    <row r="88" ht="15">
      <c r="P88" s="247"/>
    </row>
    <row r="89" ht="15">
      <c r="P89" s="247"/>
    </row>
    <row r="90" ht="15">
      <c r="P90" s="247"/>
    </row>
    <row r="91" ht="15">
      <c r="P91" s="246"/>
    </row>
    <row r="92" ht="15">
      <c r="P92" s="247"/>
    </row>
    <row r="93" ht="15">
      <c r="P93" s="246"/>
    </row>
    <row r="94" ht="15">
      <c r="P94" s="246"/>
    </row>
    <row r="95" ht="15">
      <c r="P95" s="246"/>
    </row>
    <row r="96" ht="15">
      <c r="P96" s="246"/>
    </row>
    <row r="97" ht="15">
      <c r="P97" s="246"/>
    </row>
    <row r="98" ht="15">
      <c r="P98" s="248"/>
    </row>
    <row r="99" ht="15">
      <c r="P99" s="246"/>
    </row>
    <row r="100" ht="15">
      <c r="P100" s="246"/>
    </row>
    <row r="101" ht="15">
      <c r="P101" s="247"/>
    </row>
    <row r="102" ht="15">
      <c r="P102" s="247"/>
    </row>
    <row r="103" ht="15">
      <c r="P103" s="247"/>
    </row>
    <row r="104" ht="15">
      <c r="P104" s="249"/>
    </row>
    <row r="105" ht="15">
      <c r="P105" s="247"/>
    </row>
    <row r="106" ht="15">
      <c r="P106" s="246"/>
    </row>
    <row r="107" ht="15">
      <c r="P107" s="246"/>
    </row>
    <row r="108" ht="15">
      <c r="P108" s="246"/>
    </row>
    <row r="109" ht="15">
      <c r="P109" s="246"/>
    </row>
    <row r="110" ht="15">
      <c r="P110" s="246"/>
    </row>
    <row r="111" ht="15">
      <c r="P111" s="246"/>
    </row>
    <row r="112" ht="15">
      <c r="P112" s="247"/>
    </row>
    <row r="113" ht="15">
      <c r="P113" s="246"/>
    </row>
    <row r="114" ht="15">
      <c r="P114" s="246"/>
    </row>
    <row r="115" ht="15">
      <c r="P115" s="246"/>
    </row>
    <row r="116" ht="15">
      <c r="P116" s="247"/>
    </row>
    <row r="117" ht="15">
      <c r="P117" s="246"/>
    </row>
    <row r="118" ht="15">
      <c r="P118" s="246"/>
    </row>
    <row r="119" ht="15">
      <c r="P119" s="247"/>
    </row>
    <row r="120" ht="15">
      <c r="P120" s="246"/>
    </row>
    <row r="121" ht="15">
      <c r="P121" s="246"/>
    </row>
    <row r="122" ht="15">
      <c r="P122" s="246"/>
    </row>
    <row r="123" ht="15">
      <c r="P123" s="246"/>
    </row>
    <row r="124" ht="15">
      <c r="P124" s="246"/>
    </row>
    <row r="125" ht="15">
      <c r="P125" s="247"/>
    </row>
    <row r="126" ht="15">
      <c r="P126" s="246"/>
    </row>
    <row r="127" ht="15">
      <c r="P127" s="246"/>
    </row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</sheetData>
  <sheetProtection/>
  <protectedRanges>
    <protectedRange sqref="G44" name="Rango1"/>
  </protectedRanges>
  <mergeCells count="94">
    <mergeCell ref="D1:I1"/>
    <mergeCell ref="A2:D2"/>
    <mergeCell ref="A4:C4"/>
    <mergeCell ref="D4:F4"/>
    <mergeCell ref="G4:H4"/>
    <mergeCell ref="K4:L4"/>
    <mergeCell ref="M4:P4"/>
    <mergeCell ref="A5:B5"/>
    <mergeCell ref="D5:F5"/>
    <mergeCell ref="G5:I5"/>
    <mergeCell ref="J5:K5"/>
    <mergeCell ref="O5:P5"/>
    <mergeCell ref="A6:L6"/>
    <mergeCell ref="M6:N6"/>
    <mergeCell ref="A7:C7"/>
    <mergeCell ref="D7:E7"/>
    <mergeCell ref="O8:P8"/>
    <mergeCell ref="A9:B9"/>
    <mergeCell ref="C9:D9"/>
    <mergeCell ref="E9:F9"/>
    <mergeCell ref="G9:G10"/>
    <mergeCell ref="H9:H10"/>
    <mergeCell ref="I9:J10"/>
    <mergeCell ref="K9:K10"/>
    <mergeCell ref="L9:M9"/>
    <mergeCell ref="N9:N10"/>
    <mergeCell ref="O9:P10"/>
    <mergeCell ref="I11:J11"/>
    <mergeCell ref="O11:P11"/>
    <mergeCell ref="I12:J12"/>
    <mergeCell ref="O12:P12"/>
    <mergeCell ref="I13:J13"/>
    <mergeCell ref="O13:P13"/>
    <mergeCell ref="I14:J14"/>
    <mergeCell ref="O14:P14"/>
    <mergeCell ref="I15:J15"/>
    <mergeCell ref="O15:P15"/>
    <mergeCell ref="I16:J16"/>
    <mergeCell ref="O16:P16"/>
    <mergeCell ref="I17:J17"/>
    <mergeCell ref="O17:P17"/>
    <mergeCell ref="I18:J18"/>
    <mergeCell ref="O18:P18"/>
    <mergeCell ref="I19:J19"/>
    <mergeCell ref="O19:P19"/>
    <mergeCell ref="I20:J20"/>
    <mergeCell ref="O20:P20"/>
    <mergeCell ref="I28:J28"/>
    <mergeCell ref="O28:P28"/>
    <mergeCell ref="I21:J21"/>
    <mergeCell ref="O21:P21"/>
    <mergeCell ref="I22:J22"/>
    <mergeCell ref="O22:P22"/>
    <mergeCell ref="I23:J23"/>
    <mergeCell ref="O23:P23"/>
    <mergeCell ref="I27:J27"/>
    <mergeCell ref="O27:P27"/>
    <mergeCell ref="O40:P40"/>
    <mergeCell ref="A41:N41"/>
    <mergeCell ref="O41:P41"/>
    <mergeCell ref="I39:J39"/>
    <mergeCell ref="O39:P39"/>
    <mergeCell ref="I24:J24"/>
    <mergeCell ref="O24:P24"/>
    <mergeCell ref="I25:J25"/>
    <mergeCell ref="O25:P25"/>
    <mergeCell ref="O26:P26"/>
    <mergeCell ref="D49:E49"/>
    <mergeCell ref="C52:E52"/>
    <mergeCell ref="J52:L52"/>
    <mergeCell ref="C53:E53"/>
    <mergeCell ref="J53:L53"/>
    <mergeCell ref="C54:E54"/>
    <mergeCell ref="J54:L54"/>
    <mergeCell ref="O34:P34"/>
    <mergeCell ref="O35:P35"/>
    <mergeCell ref="O36:P36"/>
    <mergeCell ref="O37:P37"/>
    <mergeCell ref="I29:J29"/>
    <mergeCell ref="I30:J30"/>
    <mergeCell ref="I31:J31"/>
    <mergeCell ref="O29:P29"/>
    <mergeCell ref="O30:P30"/>
    <mergeCell ref="O31:P31"/>
    <mergeCell ref="O38:P38"/>
    <mergeCell ref="I32:J32"/>
    <mergeCell ref="I33:J33"/>
    <mergeCell ref="I34:J34"/>
    <mergeCell ref="I35:J35"/>
    <mergeCell ref="I36:J36"/>
    <mergeCell ref="I37:J37"/>
    <mergeCell ref="I38:J38"/>
    <mergeCell ref="O32:P32"/>
    <mergeCell ref="O33:P33"/>
  </mergeCells>
  <printOptions horizontalCentered="1"/>
  <pageMargins left="0.984251969" right="1" top="0.551181102362205" bottom="0.393700787401575" header="0.31496062992126" footer="0.31496062992126"/>
  <pageSetup horizontalDpi="600" verticalDpi="600" orientation="landscape" paperSize="5" scale="5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tabColor rgb="FF7030A0"/>
  </sheetPr>
  <dimension ref="A1:Z119"/>
  <sheetViews>
    <sheetView zoomScale="96" zoomScaleNormal="96" zoomScalePageLayoutView="0" workbookViewId="0" topLeftCell="A10">
      <selection activeCell="D12" sqref="D12"/>
    </sheetView>
  </sheetViews>
  <sheetFormatPr defaultColWidth="11.421875" defaultRowHeight="15"/>
  <cols>
    <col min="1" max="1" width="23.28125" style="3" customWidth="1"/>
    <col min="2" max="2" width="15.57421875" style="1" customWidth="1"/>
    <col min="3" max="3" width="14.7109375" style="1" customWidth="1"/>
    <col min="4" max="4" width="15.8515625" style="1" customWidth="1"/>
    <col min="5" max="5" width="9.28125" style="1" customWidth="1"/>
    <col min="6" max="6" width="37.140625" style="1" customWidth="1"/>
    <col min="7" max="7" width="20.7109375" style="261" customWidth="1"/>
    <col min="8" max="8" width="13.140625" style="4" customWidth="1"/>
    <col min="9" max="9" width="13.421875" style="1" customWidth="1"/>
    <col min="10" max="10" width="16.7109375" style="1" customWidth="1"/>
    <col min="11" max="11" width="19.421875" style="1" customWidth="1"/>
    <col min="12" max="12" width="14.8515625" style="1" customWidth="1"/>
    <col min="13" max="13" width="11.28125" style="1" customWidth="1"/>
    <col min="14" max="14" width="41.421875" style="1" customWidth="1"/>
    <col min="15" max="15" width="15.7109375" style="1" customWidth="1"/>
    <col min="16" max="16" width="15.7109375" style="24" customWidth="1"/>
    <col min="17" max="24" width="12.7109375" style="1" customWidth="1"/>
    <col min="25" max="25" width="18.28125" style="1" customWidth="1"/>
    <col min="26" max="16384" width="11.57421875" style="1" customWidth="1"/>
  </cols>
  <sheetData>
    <row r="1" spans="1:24" ht="19.5" customHeight="1">
      <c r="A1" s="208" t="s">
        <v>6</v>
      </c>
      <c r="B1" s="209"/>
      <c r="C1" s="209"/>
      <c r="D1" s="368" t="s">
        <v>251</v>
      </c>
      <c r="E1" s="368"/>
      <c r="F1" s="368"/>
      <c r="G1" s="368"/>
      <c r="H1" s="368"/>
      <c r="I1" s="368"/>
      <c r="J1" s="263"/>
      <c r="K1" s="18"/>
      <c r="L1" s="18"/>
      <c r="M1" s="18"/>
      <c r="N1" s="18"/>
      <c r="O1" s="18"/>
      <c r="P1" s="62"/>
      <c r="Q1" s="18"/>
      <c r="R1" s="18"/>
      <c r="S1" s="18"/>
      <c r="T1" s="18"/>
      <c r="U1" s="18"/>
      <c r="V1" s="18"/>
      <c r="W1" s="18"/>
      <c r="X1" s="18"/>
    </row>
    <row r="2" spans="1:24" ht="19.5" customHeight="1">
      <c r="A2" s="369" t="s">
        <v>14</v>
      </c>
      <c r="B2" s="369"/>
      <c r="C2" s="369"/>
      <c r="D2" s="369"/>
      <c r="E2" s="211">
        <v>4</v>
      </c>
      <c r="F2" s="212" t="s">
        <v>15</v>
      </c>
      <c r="G2" s="211">
        <v>2021</v>
      </c>
      <c r="H2" s="18"/>
      <c r="I2" s="18"/>
      <c r="J2" s="18"/>
      <c r="K2" s="18"/>
      <c r="L2" s="18"/>
      <c r="M2" s="18"/>
      <c r="N2" s="18"/>
      <c r="O2" s="18"/>
      <c r="P2" s="62"/>
      <c r="Q2" s="18"/>
      <c r="R2" s="18"/>
      <c r="S2" s="18"/>
      <c r="T2" s="18"/>
      <c r="U2" s="18"/>
      <c r="V2" s="18"/>
      <c r="W2" s="18"/>
      <c r="X2" s="18"/>
    </row>
    <row r="3" spans="1:24" ht="19.5" customHeight="1">
      <c r="A3" s="213"/>
      <c r="B3" s="213"/>
      <c r="C3" s="213"/>
      <c r="D3" s="213"/>
      <c r="E3" s="18"/>
      <c r="F3" s="18"/>
      <c r="G3" s="214"/>
      <c r="H3" s="18"/>
      <c r="I3" s="18"/>
      <c r="J3" s="18"/>
      <c r="K3" s="18"/>
      <c r="L3" s="18"/>
      <c r="M3" s="18"/>
      <c r="N3" s="18"/>
      <c r="O3" s="18"/>
      <c r="P3" s="62"/>
      <c r="Q3" s="18"/>
      <c r="R3" s="18"/>
      <c r="S3" s="18"/>
      <c r="T3" s="18"/>
      <c r="U3" s="18"/>
      <c r="V3" s="18"/>
      <c r="W3" s="18"/>
      <c r="X3" s="18"/>
    </row>
    <row r="4" spans="1:24" ht="27" customHeight="1">
      <c r="A4" s="366" t="s">
        <v>249</v>
      </c>
      <c r="B4" s="366"/>
      <c r="C4" s="366"/>
      <c r="D4" s="369" t="s">
        <v>18</v>
      </c>
      <c r="E4" s="369"/>
      <c r="F4" s="369"/>
      <c r="G4" s="366" t="s">
        <v>250</v>
      </c>
      <c r="H4" s="366"/>
      <c r="I4" s="18" t="s">
        <v>16</v>
      </c>
      <c r="J4" s="215" t="s">
        <v>269</v>
      </c>
      <c r="K4" s="369" t="s">
        <v>17</v>
      </c>
      <c r="L4" s="369"/>
      <c r="M4" s="366" t="s">
        <v>248</v>
      </c>
      <c r="N4" s="366"/>
      <c r="O4" s="366"/>
      <c r="P4" s="366"/>
      <c r="Q4" s="216"/>
      <c r="R4" s="216"/>
      <c r="S4" s="216"/>
      <c r="T4" s="216"/>
      <c r="U4" s="216"/>
      <c r="V4" s="216"/>
      <c r="W4" s="216"/>
      <c r="X4" s="216"/>
    </row>
    <row r="5" spans="1:24" ht="51.75" customHeight="1">
      <c r="A5" s="351" t="s">
        <v>19</v>
      </c>
      <c r="B5" s="351"/>
      <c r="C5" s="156" t="s">
        <v>252</v>
      </c>
      <c r="D5" s="349" t="s">
        <v>270</v>
      </c>
      <c r="E5" s="349"/>
      <c r="F5" s="349"/>
      <c r="G5" s="352" t="s">
        <v>595</v>
      </c>
      <c r="H5" s="352"/>
      <c r="I5" s="352"/>
      <c r="J5" s="349" t="s">
        <v>271</v>
      </c>
      <c r="K5" s="349"/>
      <c r="L5" s="83" t="s">
        <v>596</v>
      </c>
      <c r="M5" s="84" t="s">
        <v>23</v>
      </c>
      <c r="N5" s="217" t="s">
        <v>597</v>
      </c>
      <c r="O5" s="367"/>
      <c r="P5" s="367"/>
      <c r="Q5" s="262"/>
      <c r="R5" s="262"/>
      <c r="S5" s="262"/>
      <c r="T5" s="262"/>
      <c r="U5" s="262"/>
      <c r="V5" s="262"/>
      <c r="W5" s="262"/>
      <c r="X5" s="262"/>
    </row>
    <row r="6" spans="1:24" s="2" customFormat="1" ht="19.5" customHeight="1">
      <c r="A6" s="349" t="s">
        <v>674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50"/>
      <c r="N6" s="350"/>
      <c r="O6" s="18"/>
      <c r="P6" s="18"/>
      <c r="Q6" s="264"/>
      <c r="R6" s="264"/>
      <c r="S6" s="264"/>
      <c r="T6" s="264"/>
      <c r="U6" s="264"/>
      <c r="V6" s="264"/>
      <c r="W6" s="264"/>
      <c r="X6" s="264"/>
    </row>
    <row r="7" spans="1:24" s="2" customFormat="1" ht="19.5" customHeight="1">
      <c r="A7" s="269" t="s">
        <v>598</v>
      </c>
      <c r="B7" s="258"/>
      <c r="C7" s="258"/>
      <c r="D7" s="348">
        <v>10000000</v>
      </c>
      <c r="E7" s="348"/>
      <c r="F7" s="258"/>
      <c r="G7" s="258"/>
      <c r="H7" s="258"/>
      <c r="I7" s="258"/>
      <c r="J7" s="258"/>
      <c r="K7" s="258"/>
      <c r="L7" s="258"/>
      <c r="M7" s="259"/>
      <c r="N7" s="259"/>
      <c r="O7" s="18"/>
      <c r="P7" s="18"/>
      <c r="Q7" s="264"/>
      <c r="R7" s="264"/>
      <c r="S7" s="264"/>
      <c r="T7" s="264"/>
      <c r="U7" s="264"/>
      <c r="V7" s="264"/>
      <c r="W7" s="264"/>
      <c r="X7" s="264"/>
    </row>
    <row r="8" spans="1:24" s="2" customFormat="1" ht="19.5" customHeight="1">
      <c r="A8" s="269" t="s">
        <v>599</v>
      </c>
      <c r="B8" s="258"/>
      <c r="C8" s="258"/>
      <c r="D8" s="348">
        <v>35000000</v>
      </c>
      <c r="E8" s="348"/>
      <c r="F8" s="258"/>
      <c r="G8" s="258"/>
      <c r="H8" s="258"/>
      <c r="I8" s="258"/>
      <c r="J8" s="258"/>
      <c r="K8" s="258"/>
      <c r="L8" s="258"/>
      <c r="M8" s="259"/>
      <c r="N8" s="259"/>
      <c r="O8" s="18"/>
      <c r="P8" s="18"/>
      <c r="Q8" s="264"/>
      <c r="R8" s="264"/>
      <c r="S8" s="264"/>
      <c r="T8" s="264"/>
      <c r="U8" s="264"/>
      <c r="V8" s="264"/>
      <c r="W8" s="264"/>
      <c r="X8" s="264"/>
    </row>
    <row r="9" spans="1:24" ht="24.75" customHeight="1">
      <c r="A9" s="365" t="s">
        <v>600</v>
      </c>
      <c r="B9" s="365"/>
      <c r="C9" s="365"/>
      <c r="D9" s="348">
        <f>SUM(D7:E8)</f>
        <v>45000000</v>
      </c>
      <c r="E9" s="348"/>
      <c r="G9" s="176"/>
      <c r="P9" s="67"/>
      <c r="Q9" s="29"/>
      <c r="R9" s="29"/>
      <c r="S9" s="29"/>
      <c r="T9" s="29"/>
      <c r="U9" s="29"/>
      <c r="V9" s="29"/>
      <c r="W9" s="29"/>
      <c r="X9" s="29"/>
    </row>
    <row r="10" spans="15:24" ht="12.75">
      <c r="O10" s="328"/>
      <c r="P10" s="328"/>
      <c r="Q10" s="220"/>
      <c r="R10" s="220"/>
      <c r="S10" s="220"/>
      <c r="T10" s="220"/>
      <c r="U10" s="220"/>
      <c r="V10" s="220"/>
      <c r="W10" s="220"/>
      <c r="X10" s="220"/>
    </row>
    <row r="11" spans="1:24" ht="34.5" customHeight="1">
      <c r="A11" s="329" t="s">
        <v>7</v>
      </c>
      <c r="B11" s="329"/>
      <c r="C11" s="329" t="s">
        <v>8</v>
      </c>
      <c r="D11" s="329"/>
      <c r="E11" s="330" t="s">
        <v>1</v>
      </c>
      <c r="F11" s="330"/>
      <c r="G11" s="330" t="s">
        <v>2</v>
      </c>
      <c r="H11" s="333" t="s">
        <v>3</v>
      </c>
      <c r="I11" s="330" t="s">
        <v>4</v>
      </c>
      <c r="J11" s="330"/>
      <c r="K11" s="330" t="s">
        <v>13</v>
      </c>
      <c r="L11" s="330" t="s">
        <v>24</v>
      </c>
      <c r="M11" s="330"/>
      <c r="N11" s="330" t="s">
        <v>20</v>
      </c>
      <c r="O11" s="327" t="s">
        <v>10</v>
      </c>
      <c r="P11" s="327"/>
      <c r="Q11" s="220"/>
      <c r="R11" s="220"/>
      <c r="S11" s="220"/>
      <c r="T11" s="220"/>
      <c r="U11" s="220"/>
      <c r="V11" s="220"/>
      <c r="W11" s="220"/>
      <c r="X11" s="220"/>
    </row>
    <row r="12" spans="1:24" s="5" customFormat="1" ht="15" customHeight="1">
      <c r="A12" s="257" t="s">
        <v>0</v>
      </c>
      <c r="B12" s="257" t="s">
        <v>9</v>
      </c>
      <c r="C12" s="257" t="s">
        <v>0</v>
      </c>
      <c r="D12" s="257" t="s">
        <v>9</v>
      </c>
      <c r="E12" s="257" t="s">
        <v>11</v>
      </c>
      <c r="F12" s="257" t="s">
        <v>12</v>
      </c>
      <c r="G12" s="330"/>
      <c r="H12" s="333"/>
      <c r="I12" s="330"/>
      <c r="J12" s="330"/>
      <c r="K12" s="330"/>
      <c r="L12" s="257" t="s">
        <v>25</v>
      </c>
      <c r="M12" s="257" t="s">
        <v>26</v>
      </c>
      <c r="N12" s="330"/>
      <c r="O12" s="327"/>
      <c r="P12" s="327"/>
      <c r="Q12" s="220"/>
      <c r="R12" s="221"/>
      <c r="S12" s="221"/>
      <c r="T12" s="221"/>
      <c r="U12" s="221"/>
      <c r="V12" s="221"/>
      <c r="W12" s="221"/>
      <c r="X12" s="221"/>
    </row>
    <row r="13" spans="1:24" s="23" customFormat="1" ht="41.25" hidden="1">
      <c r="A13" s="69">
        <v>42137</v>
      </c>
      <c r="B13" s="74" t="s">
        <v>272</v>
      </c>
      <c r="C13" s="69">
        <v>42144</v>
      </c>
      <c r="D13" s="73" t="s">
        <v>273</v>
      </c>
      <c r="E13" s="21" t="s">
        <v>38</v>
      </c>
      <c r="F13" s="45" t="s">
        <v>37</v>
      </c>
      <c r="G13" s="46" t="s">
        <v>274</v>
      </c>
      <c r="H13" s="81">
        <v>3724000</v>
      </c>
      <c r="I13" s="298" t="s">
        <v>275</v>
      </c>
      <c r="J13" s="298"/>
      <c r="K13" s="254" t="s">
        <v>276</v>
      </c>
      <c r="L13" s="45" t="s">
        <v>30</v>
      </c>
      <c r="M13" s="21" t="s">
        <v>30</v>
      </c>
      <c r="N13" s="72" t="s">
        <v>277</v>
      </c>
      <c r="O13" s="299" t="s">
        <v>278</v>
      </c>
      <c r="P13" s="300"/>
      <c r="Q13" s="220"/>
      <c r="R13" s="33"/>
      <c r="S13" s="33"/>
      <c r="T13" s="33"/>
      <c r="U13" s="33"/>
      <c r="V13" s="33"/>
      <c r="W13" s="33"/>
      <c r="X13" s="33"/>
    </row>
    <row r="14" spans="1:24" s="23" customFormat="1" ht="27" hidden="1">
      <c r="A14" s="69">
        <v>42135</v>
      </c>
      <c r="B14" s="74" t="s">
        <v>279</v>
      </c>
      <c r="C14" s="69">
        <v>42164</v>
      </c>
      <c r="D14" s="73" t="s">
        <v>280</v>
      </c>
      <c r="E14" s="21" t="s">
        <v>36</v>
      </c>
      <c r="F14" s="45" t="s">
        <v>281</v>
      </c>
      <c r="G14" s="46" t="s">
        <v>274</v>
      </c>
      <c r="H14" s="81">
        <v>1600000</v>
      </c>
      <c r="I14" s="298" t="s">
        <v>282</v>
      </c>
      <c r="J14" s="298"/>
      <c r="K14" s="254" t="s">
        <v>283</v>
      </c>
      <c r="L14" s="45" t="s">
        <v>30</v>
      </c>
      <c r="M14" s="21" t="s">
        <v>30</v>
      </c>
      <c r="N14" s="72" t="s">
        <v>284</v>
      </c>
      <c r="O14" s="299" t="s">
        <v>278</v>
      </c>
      <c r="P14" s="300"/>
      <c r="Q14" s="220"/>
      <c r="R14" s="33"/>
      <c r="S14" s="33"/>
      <c r="T14" s="33"/>
      <c r="U14" s="33"/>
      <c r="V14" s="33"/>
      <c r="W14" s="33"/>
      <c r="X14" s="33"/>
    </row>
    <row r="15" spans="1:24" s="23" customFormat="1" ht="27" hidden="1">
      <c r="A15" s="178">
        <v>42158</v>
      </c>
      <c r="B15" s="74" t="s">
        <v>285</v>
      </c>
      <c r="C15" s="69">
        <v>42164</v>
      </c>
      <c r="D15" s="73" t="s">
        <v>286</v>
      </c>
      <c r="E15" s="21" t="s">
        <v>38</v>
      </c>
      <c r="F15" s="45" t="s">
        <v>37</v>
      </c>
      <c r="G15" s="46" t="s">
        <v>274</v>
      </c>
      <c r="H15" s="81">
        <v>12600000</v>
      </c>
      <c r="I15" s="298" t="s">
        <v>39</v>
      </c>
      <c r="J15" s="298"/>
      <c r="K15" s="254" t="s">
        <v>46</v>
      </c>
      <c r="L15" s="45" t="s">
        <v>30</v>
      </c>
      <c r="M15" s="21" t="s">
        <v>30</v>
      </c>
      <c r="N15" s="72" t="s">
        <v>287</v>
      </c>
      <c r="O15" s="299" t="s">
        <v>278</v>
      </c>
      <c r="P15" s="300"/>
      <c r="Q15" s="220"/>
      <c r="R15" s="33"/>
      <c r="S15" s="33"/>
      <c r="T15" s="33"/>
      <c r="U15" s="33"/>
      <c r="V15" s="33"/>
      <c r="W15" s="33"/>
      <c r="X15" s="33"/>
    </row>
    <row r="16" spans="1:24" s="23" customFormat="1" ht="27" hidden="1">
      <c r="A16" s="178">
        <v>42157</v>
      </c>
      <c r="B16" s="74" t="s">
        <v>288</v>
      </c>
      <c r="C16" s="178">
        <v>42171</v>
      </c>
      <c r="D16" s="73" t="s">
        <v>289</v>
      </c>
      <c r="E16" s="21" t="s">
        <v>36</v>
      </c>
      <c r="F16" s="45" t="s">
        <v>281</v>
      </c>
      <c r="G16" s="46" t="s">
        <v>32</v>
      </c>
      <c r="H16" s="81" t="s">
        <v>290</v>
      </c>
      <c r="I16" s="298" t="s">
        <v>291</v>
      </c>
      <c r="J16" s="298"/>
      <c r="K16" s="254" t="s">
        <v>292</v>
      </c>
      <c r="L16" s="45" t="s">
        <v>30</v>
      </c>
      <c r="M16" s="21" t="s">
        <v>30</v>
      </c>
      <c r="N16" s="72" t="s">
        <v>293</v>
      </c>
      <c r="O16" s="299" t="s">
        <v>278</v>
      </c>
      <c r="P16" s="300"/>
      <c r="Q16" s="220"/>
      <c r="R16" s="33"/>
      <c r="S16" s="33"/>
      <c r="T16" s="33"/>
      <c r="U16" s="33"/>
      <c r="V16" s="33"/>
      <c r="W16" s="33"/>
      <c r="X16" s="33"/>
    </row>
    <row r="17" spans="1:24" s="23" customFormat="1" ht="27" hidden="1">
      <c r="A17" s="178">
        <v>42171</v>
      </c>
      <c r="B17" s="74" t="s">
        <v>294</v>
      </c>
      <c r="C17" s="178">
        <v>42172</v>
      </c>
      <c r="D17" s="73" t="s">
        <v>295</v>
      </c>
      <c r="E17" s="21" t="s">
        <v>36</v>
      </c>
      <c r="F17" s="45" t="s">
        <v>281</v>
      </c>
      <c r="G17" s="46" t="s">
        <v>33</v>
      </c>
      <c r="H17" s="81" t="s">
        <v>296</v>
      </c>
      <c r="I17" s="298" t="s">
        <v>297</v>
      </c>
      <c r="J17" s="298"/>
      <c r="K17" s="254" t="s">
        <v>298</v>
      </c>
      <c r="L17" s="45" t="s">
        <v>30</v>
      </c>
      <c r="M17" s="21" t="s">
        <v>30</v>
      </c>
      <c r="N17" s="72" t="s">
        <v>299</v>
      </c>
      <c r="O17" s="299" t="s">
        <v>278</v>
      </c>
      <c r="P17" s="300"/>
      <c r="Q17" s="220"/>
      <c r="R17" s="33"/>
      <c r="S17" s="33"/>
      <c r="T17" s="33"/>
      <c r="U17" s="33"/>
      <c r="V17" s="33"/>
      <c r="W17" s="33"/>
      <c r="X17" s="33"/>
    </row>
    <row r="18" spans="1:24" s="23" customFormat="1" ht="41.25" hidden="1">
      <c r="A18" s="178">
        <v>42157</v>
      </c>
      <c r="B18" s="74" t="s">
        <v>300</v>
      </c>
      <c r="C18" s="69">
        <v>42171</v>
      </c>
      <c r="D18" s="73" t="s">
        <v>301</v>
      </c>
      <c r="E18" s="21" t="s">
        <v>36</v>
      </c>
      <c r="F18" s="45" t="s">
        <v>281</v>
      </c>
      <c r="G18" s="46" t="s">
        <v>32</v>
      </c>
      <c r="H18" s="81">
        <v>7692800</v>
      </c>
      <c r="I18" s="298" t="s">
        <v>297</v>
      </c>
      <c r="J18" s="298"/>
      <c r="K18" s="254" t="s">
        <v>298</v>
      </c>
      <c r="L18" s="45" t="s">
        <v>30</v>
      </c>
      <c r="M18" s="21" t="s">
        <v>30</v>
      </c>
      <c r="N18" s="72" t="s">
        <v>302</v>
      </c>
      <c r="O18" s="299" t="s">
        <v>278</v>
      </c>
      <c r="P18" s="300"/>
      <c r="Q18" s="220"/>
      <c r="R18" s="33"/>
      <c r="S18" s="33"/>
      <c r="T18" s="33"/>
      <c r="U18" s="33"/>
      <c r="V18" s="33"/>
      <c r="W18" s="33"/>
      <c r="X18" s="33"/>
    </row>
    <row r="19" spans="1:24" s="23" customFormat="1" ht="27" hidden="1">
      <c r="A19" s="178">
        <v>42156</v>
      </c>
      <c r="B19" s="74" t="s">
        <v>303</v>
      </c>
      <c r="C19" s="69">
        <v>42172</v>
      </c>
      <c r="D19" s="73" t="s">
        <v>304</v>
      </c>
      <c r="E19" s="21">
        <v>22.4</v>
      </c>
      <c r="F19" s="45" t="s">
        <v>305</v>
      </c>
      <c r="G19" s="46" t="s">
        <v>274</v>
      </c>
      <c r="H19" s="81">
        <v>1612800</v>
      </c>
      <c r="I19" s="298" t="s">
        <v>306</v>
      </c>
      <c r="J19" s="298"/>
      <c r="K19" s="254" t="s">
        <v>307</v>
      </c>
      <c r="L19" s="45" t="s">
        <v>30</v>
      </c>
      <c r="M19" s="21" t="s">
        <v>30</v>
      </c>
      <c r="N19" s="72" t="s">
        <v>308</v>
      </c>
      <c r="O19" s="299" t="s">
        <v>278</v>
      </c>
      <c r="P19" s="300"/>
      <c r="Q19" s="220"/>
      <c r="R19" s="33"/>
      <c r="S19" s="33"/>
      <c r="T19" s="33"/>
      <c r="U19" s="33"/>
      <c r="V19" s="33"/>
      <c r="W19" s="33"/>
      <c r="X19" s="33"/>
    </row>
    <row r="20" spans="1:24" s="23" customFormat="1" ht="27" hidden="1">
      <c r="A20" s="178">
        <v>42156</v>
      </c>
      <c r="B20" s="74" t="s">
        <v>309</v>
      </c>
      <c r="C20" s="69">
        <v>42173</v>
      </c>
      <c r="D20" s="73" t="s">
        <v>310</v>
      </c>
      <c r="E20" s="21" t="s">
        <v>38</v>
      </c>
      <c r="F20" s="45" t="s">
        <v>37</v>
      </c>
      <c r="G20" s="46" t="s">
        <v>274</v>
      </c>
      <c r="H20" s="81">
        <v>6714700</v>
      </c>
      <c r="I20" s="298" t="s">
        <v>275</v>
      </c>
      <c r="J20" s="298"/>
      <c r="K20" s="254" t="s">
        <v>276</v>
      </c>
      <c r="L20" s="45" t="s">
        <v>30</v>
      </c>
      <c r="M20" s="21" t="s">
        <v>30</v>
      </c>
      <c r="N20" s="72" t="s">
        <v>311</v>
      </c>
      <c r="O20" s="299" t="s">
        <v>278</v>
      </c>
      <c r="P20" s="300"/>
      <c r="Q20" s="220"/>
      <c r="R20" s="33"/>
      <c r="S20" s="33"/>
      <c r="T20" s="33"/>
      <c r="U20" s="33"/>
      <c r="V20" s="33"/>
      <c r="W20" s="33"/>
      <c r="X20" s="33"/>
    </row>
    <row r="21" spans="1:24" s="23" customFormat="1" ht="27" hidden="1">
      <c r="A21" s="178">
        <v>42160</v>
      </c>
      <c r="B21" s="74" t="s">
        <v>312</v>
      </c>
      <c r="C21" s="69">
        <v>42174</v>
      </c>
      <c r="D21" s="73" t="s">
        <v>313</v>
      </c>
      <c r="E21" s="21" t="s">
        <v>38</v>
      </c>
      <c r="F21" s="45" t="s">
        <v>37</v>
      </c>
      <c r="G21" s="46" t="s">
        <v>274</v>
      </c>
      <c r="H21" s="81">
        <v>12707000</v>
      </c>
      <c r="I21" s="298" t="s">
        <v>314</v>
      </c>
      <c r="J21" s="298"/>
      <c r="K21" s="254" t="s">
        <v>315</v>
      </c>
      <c r="L21" s="45" t="s">
        <v>30</v>
      </c>
      <c r="M21" s="21" t="s">
        <v>30</v>
      </c>
      <c r="N21" s="72" t="s">
        <v>316</v>
      </c>
      <c r="O21" s="299" t="s">
        <v>278</v>
      </c>
      <c r="P21" s="300"/>
      <c r="Q21" s="220"/>
      <c r="R21" s="33"/>
      <c r="S21" s="33"/>
      <c r="T21" s="33"/>
      <c r="U21" s="33"/>
      <c r="V21" s="33"/>
      <c r="W21" s="33"/>
      <c r="X21" s="33"/>
    </row>
    <row r="22" spans="1:24" s="23" customFormat="1" ht="27" hidden="1">
      <c r="A22" s="178">
        <v>42156</v>
      </c>
      <c r="B22" s="74" t="s">
        <v>317</v>
      </c>
      <c r="C22" s="69">
        <v>42174</v>
      </c>
      <c r="D22" s="73" t="s">
        <v>318</v>
      </c>
      <c r="E22" s="21">
        <v>22.1</v>
      </c>
      <c r="F22" s="45" t="s">
        <v>319</v>
      </c>
      <c r="G22" s="179" t="s">
        <v>274</v>
      </c>
      <c r="H22" s="81">
        <v>10010000</v>
      </c>
      <c r="I22" s="298" t="s">
        <v>320</v>
      </c>
      <c r="J22" s="298"/>
      <c r="K22" s="254" t="s">
        <v>44</v>
      </c>
      <c r="L22" s="45" t="s">
        <v>30</v>
      </c>
      <c r="M22" s="21" t="s">
        <v>30</v>
      </c>
      <c r="N22" s="72" t="s">
        <v>321</v>
      </c>
      <c r="O22" s="299" t="s">
        <v>278</v>
      </c>
      <c r="P22" s="300"/>
      <c r="Q22" s="220"/>
      <c r="R22" s="33"/>
      <c r="S22" s="33"/>
      <c r="T22" s="33"/>
      <c r="U22" s="33"/>
      <c r="V22" s="33"/>
      <c r="W22" s="33"/>
      <c r="X22" s="33"/>
    </row>
    <row r="23" spans="1:24" s="23" customFormat="1" ht="27" hidden="1">
      <c r="A23" s="178">
        <v>42171</v>
      </c>
      <c r="B23" s="74" t="s">
        <v>322</v>
      </c>
      <c r="C23" s="69">
        <v>42174</v>
      </c>
      <c r="D23" s="73" t="s">
        <v>323</v>
      </c>
      <c r="E23" s="21" t="s">
        <v>38</v>
      </c>
      <c r="F23" s="45" t="s">
        <v>37</v>
      </c>
      <c r="G23" s="179" t="s">
        <v>274</v>
      </c>
      <c r="H23" s="81">
        <v>1653000</v>
      </c>
      <c r="I23" s="298" t="s">
        <v>306</v>
      </c>
      <c r="J23" s="298"/>
      <c r="K23" s="254" t="s">
        <v>307</v>
      </c>
      <c r="L23" s="45" t="s">
        <v>30</v>
      </c>
      <c r="M23" s="21" t="s">
        <v>30</v>
      </c>
      <c r="N23" s="72" t="s">
        <v>324</v>
      </c>
      <c r="O23" s="299" t="s">
        <v>278</v>
      </c>
      <c r="P23" s="300"/>
      <c r="Q23" s="220"/>
      <c r="R23" s="33"/>
      <c r="S23" s="33"/>
      <c r="T23" s="33"/>
      <c r="U23" s="33"/>
      <c r="V23" s="33"/>
      <c r="W23" s="33"/>
      <c r="X23" s="33"/>
    </row>
    <row r="24" spans="1:24" s="23" customFormat="1" ht="58.5" customHeight="1" hidden="1">
      <c r="A24" s="178">
        <v>42167</v>
      </c>
      <c r="B24" s="74" t="s">
        <v>325</v>
      </c>
      <c r="C24" s="69">
        <v>42174</v>
      </c>
      <c r="D24" s="73" t="s">
        <v>326</v>
      </c>
      <c r="E24" s="21" t="s">
        <v>36</v>
      </c>
      <c r="F24" s="45" t="s">
        <v>281</v>
      </c>
      <c r="G24" s="179" t="s">
        <v>33</v>
      </c>
      <c r="H24" s="81">
        <v>11963380</v>
      </c>
      <c r="I24" s="298" t="s">
        <v>297</v>
      </c>
      <c r="J24" s="298"/>
      <c r="K24" s="254" t="s">
        <v>298</v>
      </c>
      <c r="L24" s="45" t="s">
        <v>30</v>
      </c>
      <c r="M24" s="21" t="s">
        <v>30</v>
      </c>
      <c r="N24" s="72" t="s">
        <v>327</v>
      </c>
      <c r="O24" s="299" t="s">
        <v>278</v>
      </c>
      <c r="P24" s="300"/>
      <c r="Q24" s="220"/>
      <c r="R24" s="33"/>
      <c r="S24" s="33"/>
      <c r="T24" s="33"/>
      <c r="U24" s="33"/>
      <c r="V24" s="33"/>
      <c r="W24" s="33"/>
      <c r="X24" s="33"/>
    </row>
    <row r="25" spans="1:24" s="23" customFormat="1" ht="47.25" customHeight="1" hidden="1">
      <c r="A25" s="69">
        <v>42171</v>
      </c>
      <c r="B25" s="74" t="s">
        <v>328</v>
      </c>
      <c r="C25" s="69">
        <v>42174</v>
      </c>
      <c r="D25" s="73" t="s">
        <v>329</v>
      </c>
      <c r="E25" s="21">
        <v>22.1</v>
      </c>
      <c r="F25" s="45" t="s">
        <v>319</v>
      </c>
      <c r="G25" s="179" t="s">
        <v>274</v>
      </c>
      <c r="H25" s="81">
        <v>9646000</v>
      </c>
      <c r="I25" s="298" t="s">
        <v>330</v>
      </c>
      <c r="J25" s="298"/>
      <c r="K25" s="45">
        <v>2258904</v>
      </c>
      <c r="L25" s="45" t="s">
        <v>30</v>
      </c>
      <c r="M25" s="21" t="s">
        <v>30</v>
      </c>
      <c r="N25" s="72" t="s">
        <v>331</v>
      </c>
      <c r="O25" s="299" t="s">
        <v>278</v>
      </c>
      <c r="P25" s="300"/>
      <c r="Q25" s="220"/>
      <c r="R25" s="33"/>
      <c r="S25" s="33"/>
      <c r="T25" s="33"/>
      <c r="U25" s="33"/>
      <c r="V25" s="33"/>
      <c r="W25" s="33"/>
      <c r="X25" s="33"/>
    </row>
    <row r="26" spans="1:24" s="23" customFormat="1" ht="41.25" hidden="1">
      <c r="A26" s="69">
        <v>42171</v>
      </c>
      <c r="B26" s="74" t="s">
        <v>42</v>
      </c>
      <c r="C26" s="69">
        <v>42174</v>
      </c>
      <c r="D26" s="73" t="s">
        <v>43</v>
      </c>
      <c r="E26" s="21">
        <v>22.1</v>
      </c>
      <c r="F26" s="45" t="s">
        <v>319</v>
      </c>
      <c r="G26" s="46" t="s">
        <v>29</v>
      </c>
      <c r="H26" s="81">
        <v>3720000</v>
      </c>
      <c r="I26" s="298" t="s">
        <v>40</v>
      </c>
      <c r="J26" s="298"/>
      <c r="K26" s="254" t="s">
        <v>332</v>
      </c>
      <c r="L26" s="45" t="s">
        <v>30</v>
      </c>
      <c r="M26" s="21" t="s">
        <v>30</v>
      </c>
      <c r="N26" s="72" t="s">
        <v>41</v>
      </c>
      <c r="O26" s="299" t="s">
        <v>278</v>
      </c>
      <c r="P26" s="300"/>
      <c r="Q26" s="220"/>
      <c r="R26" s="33"/>
      <c r="S26" s="33"/>
      <c r="T26" s="33"/>
      <c r="U26" s="33"/>
      <c r="V26" s="33"/>
      <c r="W26" s="33"/>
      <c r="X26" s="33"/>
    </row>
    <row r="27" spans="1:24" s="23" customFormat="1" ht="41.25" hidden="1">
      <c r="A27" s="69">
        <v>42150</v>
      </c>
      <c r="B27" s="74" t="s">
        <v>333</v>
      </c>
      <c r="C27" s="69">
        <v>42152</v>
      </c>
      <c r="D27" s="73" t="s">
        <v>334</v>
      </c>
      <c r="E27" s="21">
        <v>22.4</v>
      </c>
      <c r="F27" s="45" t="s">
        <v>305</v>
      </c>
      <c r="G27" s="46" t="s">
        <v>29</v>
      </c>
      <c r="H27" s="81">
        <v>1976000</v>
      </c>
      <c r="I27" s="298" t="s">
        <v>335</v>
      </c>
      <c r="J27" s="298"/>
      <c r="K27" s="254" t="s">
        <v>336</v>
      </c>
      <c r="L27" s="45" t="s">
        <v>30</v>
      </c>
      <c r="M27" s="21" t="s">
        <v>30</v>
      </c>
      <c r="N27" s="72" t="s">
        <v>337</v>
      </c>
      <c r="O27" s="299" t="s">
        <v>278</v>
      </c>
      <c r="P27" s="300"/>
      <c r="Q27" s="220"/>
      <c r="R27" s="33"/>
      <c r="S27" s="33"/>
      <c r="T27" s="33"/>
      <c r="U27" s="33"/>
      <c r="V27" s="33"/>
      <c r="W27" s="33"/>
      <c r="X27" s="33"/>
    </row>
    <row r="28" spans="1:24" s="23" customFormat="1" ht="14.25" hidden="1">
      <c r="A28" s="22"/>
      <c r="B28" s="19"/>
      <c r="C28" s="22"/>
      <c r="D28" s="19"/>
      <c r="E28" s="21"/>
      <c r="F28" s="45"/>
      <c r="G28" s="46"/>
      <c r="H28" s="180">
        <f>SUM(H13:H27)</f>
        <v>85619680</v>
      </c>
      <c r="I28" s="255"/>
      <c r="J28" s="256"/>
      <c r="K28" s="254"/>
      <c r="L28" s="45"/>
      <c r="M28" s="21"/>
      <c r="N28" s="27"/>
      <c r="O28" s="323"/>
      <c r="P28" s="324"/>
      <c r="Q28" s="220"/>
      <c r="R28" s="33"/>
      <c r="S28" s="33"/>
      <c r="T28" s="33"/>
      <c r="U28" s="33"/>
      <c r="V28" s="33"/>
      <c r="W28" s="33"/>
      <c r="X28" s="33"/>
    </row>
    <row r="29" spans="1:24" s="23" customFormat="1" ht="34.5" customHeight="1">
      <c r="A29" s="206" t="s">
        <v>566</v>
      </c>
      <c r="B29" s="206" t="s">
        <v>607</v>
      </c>
      <c r="C29" s="206" t="s">
        <v>566</v>
      </c>
      <c r="D29" s="206" t="s">
        <v>608</v>
      </c>
      <c r="E29" s="280" t="s">
        <v>603</v>
      </c>
      <c r="F29" s="280" t="s">
        <v>602</v>
      </c>
      <c r="G29" s="162" t="s">
        <v>260</v>
      </c>
      <c r="H29" s="265">
        <v>3900000</v>
      </c>
      <c r="I29" s="371" t="s">
        <v>605</v>
      </c>
      <c r="J29" s="371"/>
      <c r="K29" s="206" t="s">
        <v>606</v>
      </c>
      <c r="L29" s="270" t="s">
        <v>339</v>
      </c>
      <c r="M29" s="270" t="s">
        <v>30</v>
      </c>
      <c r="N29" s="206" t="s">
        <v>604</v>
      </c>
      <c r="O29" s="370" t="s">
        <v>601</v>
      </c>
      <c r="P29" s="370"/>
      <c r="Q29" s="220"/>
      <c r="R29" s="33"/>
      <c r="S29" s="33"/>
      <c r="T29" s="33"/>
      <c r="U29" s="33"/>
      <c r="V29" s="33"/>
      <c r="W29" s="33"/>
      <c r="X29" s="33"/>
    </row>
    <row r="30" spans="1:24" s="23" customFormat="1" ht="45.75" customHeight="1">
      <c r="A30" s="197" t="s">
        <v>665</v>
      </c>
      <c r="B30" s="163" t="s">
        <v>667</v>
      </c>
      <c r="C30" s="163" t="s">
        <v>670</v>
      </c>
      <c r="D30" s="163" t="s">
        <v>671</v>
      </c>
      <c r="E30" s="280" t="s">
        <v>675</v>
      </c>
      <c r="F30" s="280" t="s">
        <v>676</v>
      </c>
      <c r="G30" s="162" t="s">
        <v>260</v>
      </c>
      <c r="H30" s="278">
        <v>35000000</v>
      </c>
      <c r="I30" s="371" t="s">
        <v>533</v>
      </c>
      <c r="J30" s="371" t="s">
        <v>533</v>
      </c>
      <c r="K30" s="163" t="s">
        <v>534</v>
      </c>
      <c r="L30" s="270" t="s">
        <v>339</v>
      </c>
      <c r="M30" s="270" t="s">
        <v>30</v>
      </c>
      <c r="N30" s="163" t="s">
        <v>660</v>
      </c>
      <c r="O30" s="370" t="s">
        <v>601</v>
      </c>
      <c r="P30" s="370"/>
      <c r="Q30" s="220"/>
      <c r="R30" s="33"/>
      <c r="S30" s="33"/>
      <c r="T30" s="33"/>
      <c r="U30" s="33"/>
      <c r="V30" s="33"/>
      <c r="W30" s="33"/>
      <c r="X30" s="33"/>
    </row>
    <row r="31" spans="1:24" s="23" customFormat="1" ht="27" customHeight="1">
      <c r="A31" s="197" t="s">
        <v>683</v>
      </c>
      <c r="B31" s="206" t="s">
        <v>684</v>
      </c>
      <c r="C31" s="206" t="s">
        <v>682</v>
      </c>
      <c r="D31" s="206" t="s">
        <v>685</v>
      </c>
      <c r="E31" s="280" t="s">
        <v>677</v>
      </c>
      <c r="F31" s="280" t="s">
        <v>678</v>
      </c>
      <c r="G31" s="162" t="s">
        <v>260</v>
      </c>
      <c r="H31" s="265">
        <v>5995000</v>
      </c>
      <c r="I31" s="371" t="s">
        <v>680</v>
      </c>
      <c r="J31" s="371" t="s">
        <v>680</v>
      </c>
      <c r="K31" s="206" t="s">
        <v>681</v>
      </c>
      <c r="L31" s="270" t="s">
        <v>339</v>
      </c>
      <c r="M31" s="270" t="s">
        <v>30</v>
      </c>
      <c r="N31" s="206" t="s">
        <v>679</v>
      </c>
      <c r="O31" s="370" t="s">
        <v>601</v>
      </c>
      <c r="P31" s="370"/>
      <c r="Q31" s="220"/>
      <c r="R31" s="33"/>
      <c r="S31" s="33"/>
      <c r="T31" s="33"/>
      <c r="U31" s="33"/>
      <c r="V31" s="33"/>
      <c r="W31" s="33"/>
      <c r="X31" s="33"/>
    </row>
    <row r="32" spans="1:26" s="23" customFormat="1" ht="15">
      <c r="A32" s="22"/>
      <c r="B32" s="19"/>
      <c r="C32" s="22"/>
      <c r="D32" s="19"/>
      <c r="E32" s="20"/>
      <c r="F32" s="48"/>
      <c r="G32" s="46"/>
      <c r="H32" s="182">
        <f>SUM(H29:H31)</f>
        <v>44895000</v>
      </c>
      <c r="I32" s="255"/>
      <c r="J32" s="256"/>
      <c r="K32" s="254"/>
      <c r="L32" s="45"/>
      <c r="M32" s="21"/>
      <c r="N32" s="27"/>
      <c r="O32" s="323"/>
      <c r="P32" s="324"/>
      <c r="Q32" s="181"/>
      <c r="R32" s="33"/>
      <c r="S32" s="33"/>
      <c r="T32" s="33"/>
      <c r="U32" s="33"/>
      <c r="V32" s="33"/>
      <c r="W32" s="33"/>
      <c r="X32" s="33"/>
      <c r="Y32" s="181"/>
      <c r="Z32" s="33"/>
    </row>
    <row r="33" spans="1:26" ht="12.75">
      <c r="A33" s="289" t="s">
        <v>340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1"/>
      <c r="O33" s="292">
        <f>SUM(O13:P28)</f>
        <v>0</v>
      </c>
      <c r="P33" s="292"/>
      <c r="Q33" s="181"/>
      <c r="R33" s="33"/>
      <c r="S33" s="33"/>
      <c r="T33" s="33"/>
      <c r="U33" s="33"/>
      <c r="V33" s="33"/>
      <c r="W33" s="33"/>
      <c r="X33" s="33"/>
      <c r="Y33" s="181"/>
      <c r="Z33" s="33"/>
    </row>
    <row r="34" spans="15:26" ht="13.5" thickBot="1">
      <c r="O34" s="4" t="s">
        <v>5</v>
      </c>
      <c r="P34" s="24" t="s">
        <v>5</v>
      </c>
      <c r="Q34" s="181"/>
      <c r="R34" s="33"/>
      <c r="S34" s="33"/>
      <c r="T34" s="33"/>
      <c r="U34" s="33"/>
      <c r="V34" s="33"/>
      <c r="W34" s="33"/>
      <c r="X34" s="33"/>
      <c r="Y34" s="181"/>
      <c r="Z34" s="33"/>
    </row>
    <row r="35" spans="1:26" ht="13.5" thickTop="1">
      <c r="A35" s="76" t="s">
        <v>34</v>
      </c>
      <c r="B35" s="225"/>
      <c r="C35" s="183"/>
      <c r="D35" s="183"/>
      <c r="E35" s="225"/>
      <c r="F35" s="225"/>
      <c r="G35" s="184"/>
      <c r="I35" s="75"/>
      <c r="K35" s="226" t="s">
        <v>234</v>
      </c>
      <c r="L35" s="227"/>
      <c r="M35" s="225"/>
      <c r="N35" s="225"/>
      <c r="O35" s="228"/>
      <c r="P35" s="185">
        <f>+H32</f>
        <v>44895000</v>
      </c>
      <c r="Q35" s="181"/>
      <c r="R35" s="33"/>
      <c r="S35" s="33"/>
      <c r="T35" s="33"/>
      <c r="U35" s="33"/>
      <c r="V35" s="33"/>
      <c r="W35" s="33"/>
      <c r="X35" s="33"/>
      <c r="Y35" s="181"/>
      <c r="Z35" s="33"/>
    </row>
    <row r="36" spans="1:26" ht="38.25">
      <c r="A36" s="97" t="s">
        <v>686</v>
      </c>
      <c r="F36" s="229"/>
      <c r="G36" s="230">
        <f>+D9</f>
        <v>45000000</v>
      </c>
      <c r="K36" s="231"/>
      <c r="L36" s="232"/>
      <c r="O36" s="4"/>
      <c r="P36" s="26"/>
      <c r="Q36" s="181"/>
      <c r="R36" s="33"/>
      <c r="S36" s="33"/>
      <c r="T36" s="33"/>
      <c r="U36" s="33"/>
      <c r="V36" s="33"/>
      <c r="W36" s="33"/>
      <c r="X36" s="33"/>
      <c r="Y36" s="181"/>
      <c r="Z36" s="33"/>
    </row>
    <row r="37" spans="1:26" ht="12.75">
      <c r="A37" s="188" t="s">
        <v>687</v>
      </c>
      <c r="C37" s="229"/>
      <c r="D37" s="4"/>
      <c r="E37" s="4"/>
      <c r="F37" s="233">
        <f>+H32</f>
        <v>44895000</v>
      </c>
      <c r="G37" s="189"/>
      <c r="K37" s="231" t="s">
        <v>688</v>
      </c>
      <c r="L37" s="232"/>
      <c r="O37" s="4">
        <f>+D9</f>
        <v>45000000</v>
      </c>
      <c r="P37" s="26"/>
      <c r="Q37" s="181"/>
      <c r="R37" s="33"/>
      <c r="S37" s="33"/>
      <c r="T37" s="33"/>
      <c r="U37" s="33"/>
      <c r="V37" s="33"/>
      <c r="W37" s="33"/>
      <c r="X37" s="33"/>
      <c r="Y37" s="181"/>
      <c r="Z37" s="33"/>
    </row>
    <row r="38" spans="1:26" ht="13.5" thickBot="1">
      <c r="A38" s="188" t="s">
        <v>343</v>
      </c>
      <c r="E38" s="4"/>
      <c r="F38" s="190">
        <f>+D9-F37</f>
        <v>105000</v>
      </c>
      <c r="G38" s="191"/>
      <c r="I38" s="4"/>
      <c r="J38" s="4"/>
      <c r="K38" s="188" t="s">
        <v>343</v>
      </c>
      <c r="O38" s="234">
        <f>+O37-P35</f>
        <v>105000</v>
      </c>
      <c r="P38" s="54"/>
      <c r="Q38" s="181"/>
      <c r="R38" s="33"/>
      <c r="S38" s="33"/>
      <c r="T38" s="33"/>
      <c r="U38" s="33"/>
      <c r="V38" s="33"/>
      <c r="W38" s="33"/>
      <c r="X38" s="33"/>
      <c r="Y38" s="181"/>
      <c r="Z38" s="33"/>
    </row>
    <row r="39" spans="1:26" ht="16.5" thickBot="1" thickTop="1">
      <c r="A39" s="14" t="s">
        <v>344</v>
      </c>
      <c r="B39" s="235"/>
      <c r="C39" s="235"/>
      <c r="D39" s="235"/>
      <c r="E39" s="236"/>
      <c r="F39" s="192">
        <f>SUM(F37:F38)</f>
        <v>45000000</v>
      </c>
      <c r="G39" s="193">
        <f>SUM(G35:G38)</f>
        <v>45000000</v>
      </c>
      <c r="K39" s="237" t="s">
        <v>344</v>
      </c>
      <c r="L39" s="235"/>
      <c r="M39" s="235"/>
      <c r="N39" s="235"/>
      <c r="O39" s="236">
        <f>+O37-O38</f>
        <v>44895000</v>
      </c>
      <c r="P39" s="52">
        <f>SUM(P35:P38)</f>
        <v>44895000</v>
      </c>
      <c r="Q39" s="181"/>
      <c r="R39" s="33"/>
      <c r="S39" s="33"/>
      <c r="T39" s="33"/>
      <c r="U39" s="33"/>
      <c r="V39" s="33"/>
      <c r="W39" s="33"/>
      <c r="X39" s="33"/>
      <c r="Y39" s="181"/>
      <c r="Z39" s="33"/>
    </row>
    <row r="40" spans="15:26" ht="13.5" thickTop="1">
      <c r="O40" s="4"/>
      <c r="Q40" s="181"/>
      <c r="R40" s="33"/>
      <c r="S40" s="33"/>
      <c r="T40" s="33"/>
      <c r="U40" s="33"/>
      <c r="V40" s="33"/>
      <c r="W40" s="33"/>
      <c r="X40" s="33"/>
      <c r="Y40" s="181"/>
      <c r="Z40" s="33"/>
    </row>
    <row r="41" spans="1:26" ht="15">
      <c r="A41" s="56" t="s">
        <v>28</v>
      </c>
      <c r="C41" s="238" t="s">
        <v>27</v>
      </c>
      <c r="D41" s="355" t="s">
        <v>690</v>
      </c>
      <c r="E41" s="355"/>
      <c r="F41" s="239"/>
      <c r="G41" s="240"/>
      <c r="O41" s="4"/>
      <c r="Q41" s="181"/>
      <c r="R41" s="33"/>
      <c r="S41" s="33"/>
      <c r="T41" s="33"/>
      <c r="U41" s="33"/>
      <c r="V41" s="33"/>
      <c r="W41" s="33"/>
      <c r="X41" s="33"/>
      <c r="Y41" s="181"/>
      <c r="Z41" s="33"/>
    </row>
    <row r="42" spans="1:15" ht="15">
      <c r="A42" s="56"/>
      <c r="C42" s="238"/>
      <c r="D42" s="260"/>
      <c r="E42" s="260"/>
      <c r="F42" s="239"/>
      <c r="G42" s="240"/>
      <c r="O42" s="4"/>
    </row>
    <row r="43" spans="1:15" ht="15">
      <c r="A43" s="56"/>
      <c r="C43" s="238"/>
      <c r="D43" s="260"/>
      <c r="E43" s="260"/>
      <c r="F43" s="239"/>
      <c r="G43" s="240"/>
      <c r="O43" s="4"/>
    </row>
    <row r="44" spans="3:16" ht="19.5" customHeight="1">
      <c r="C44" s="356"/>
      <c r="D44" s="356"/>
      <c r="E44" s="356"/>
      <c r="G44" s="240"/>
      <c r="J44" s="357" t="s">
        <v>22</v>
      </c>
      <c r="K44" s="357"/>
      <c r="L44" s="357"/>
      <c r="M44" s="242"/>
      <c r="O44" s="4"/>
      <c r="P44" s="38"/>
    </row>
    <row r="45" spans="3:16" ht="12.75">
      <c r="C45" s="358" t="str">
        <f>+A4</f>
        <v>INÉS HERRERA VIZCAYA</v>
      </c>
      <c r="D45" s="358"/>
      <c r="E45" s="358"/>
      <c r="G45" s="240"/>
      <c r="J45" s="359" t="s">
        <v>268</v>
      </c>
      <c r="K45" s="359"/>
      <c r="L45" s="359"/>
      <c r="M45" s="232"/>
      <c r="P45" s="243"/>
    </row>
    <row r="46" spans="3:12" ht="12.75">
      <c r="C46" s="360" t="s">
        <v>21</v>
      </c>
      <c r="D46" s="360"/>
      <c r="E46" s="360"/>
      <c r="F46" s="4"/>
      <c r="G46" s="240"/>
      <c r="J46" s="360" t="s">
        <v>244</v>
      </c>
      <c r="K46" s="360"/>
      <c r="L46" s="360"/>
    </row>
    <row r="47" spans="7:21" ht="12.75">
      <c r="G47" s="240"/>
      <c r="P47" s="37"/>
      <c r="U47" s="35"/>
    </row>
    <row r="48" spans="7:21" ht="12.75">
      <c r="G48" s="244"/>
      <c r="P48" s="32"/>
      <c r="U48" s="36"/>
    </row>
    <row r="49" spans="16:21" ht="12.75">
      <c r="P49" s="32"/>
      <c r="U49" s="36"/>
    </row>
    <row r="50" spans="16:21" ht="12.75">
      <c r="P50" s="32"/>
      <c r="U50" s="36"/>
    </row>
    <row r="51" spans="16:21" ht="12.75">
      <c r="P51" s="32"/>
      <c r="U51" s="36"/>
    </row>
    <row r="52" spans="16:21" ht="12.75">
      <c r="P52" s="32"/>
      <c r="U52" s="36"/>
    </row>
    <row r="53" spans="16:21" ht="12.75">
      <c r="P53" s="32"/>
      <c r="U53" s="36"/>
    </row>
    <row r="54" spans="16:21" ht="12.75">
      <c r="P54" s="32"/>
      <c r="U54" s="36"/>
    </row>
    <row r="55" spans="16:21" ht="12.75">
      <c r="P55" s="32"/>
      <c r="U55" s="36"/>
    </row>
    <row r="56" spans="16:21" ht="12.75">
      <c r="P56" s="32"/>
      <c r="U56" s="245"/>
    </row>
    <row r="57" ht="12.75">
      <c r="P57" s="195"/>
    </row>
    <row r="58" ht="12.75">
      <c r="P58" s="195"/>
    </row>
    <row r="59" ht="12.75"/>
    <row r="60" ht="12.75"/>
    <row r="61" ht="12.75"/>
    <row r="62" ht="15">
      <c r="P62" s="246"/>
    </row>
    <row r="63" ht="15">
      <c r="P63" s="246"/>
    </row>
    <row r="64" ht="15">
      <c r="P64" s="247"/>
    </row>
    <row r="65" ht="15">
      <c r="P65" s="246"/>
    </row>
    <row r="66" ht="15">
      <c r="P66" s="246"/>
    </row>
    <row r="67" ht="15">
      <c r="P67" s="246"/>
    </row>
    <row r="68" ht="15">
      <c r="P68" s="247"/>
    </row>
    <row r="69" ht="15">
      <c r="P69" s="247"/>
    </row>
    <row r="70" ht="15">
      <c r="P70" s="246"/>
    </row>
    <row r="71" ht="15">
      <c r="P71" s="247"/>
    </row>
    <row r="72" ht="15">
      <c r="P72" s="247"/>
    </row>
    <row r="73" ht="15">
      <c r="P73" s="246"/>
    </row>
    <row r="74" ht="15">
      <c r="P74" s="247"/>
    </row>
    <row r="75" ht="15">
      <c r="P75" s="246"/>
    </row>
    <row r="76" ht="15">
      <c r="P76" s="247"/>
    </row>
    <row r="77" ht="15">
      <c r="P77" s="246"/>
    </row>
    <row r="78" ht="15">
      <c r="P78" s="246"/>
    </row>
    <row r="79" ht="15">
      <c r="P79" s="246"/>
    </row>
    <row r="80" ht="15">
      <c r="P80" s="247"/>
    </row>
    <row r="81" ht="15">
      <c r="P81" s="247"/>
    </row>
    <row r="82" ht="15">
      <c r="P82" s="247"/>
    </row>
    <row r="83" ht="15">
      <c r="P83" s="246"/>
    </row>
    <row r="84" ht="15">
      <c r="P84" s="247"/>
    </row>
    <row r="85" ht="15">
      <c r="P85" s="246"/>
    </row>
    <row r="86" ht="15">
      <c r="P86" s="246"/>
    </row>
    <row r="87" ht="15">
      <c r="P87" s="246"/>
    </row>
    <row r="88" ht="15">
      <c r="P88" s="246"/>
    </row>
    <row r="89" ht="15">
      <c r="P89" s="246"/>
    </row>
    <row r="90" ht="15">
      <c r="P90" s="248"/>
    </row>
    <row r="91" ht="15">
      <c r="P91" s="246"/>
    </row>
    <row r="92" ht="15">
      <c r="P92" s="246"/>
    </row>
    <row r="93" ht="15">
      <c r="P93" s="247"/>
    </row>
    <row r="94" ht="15">
      <c r="P94" s="247"/>
    </row>
    <row r="95" ht="15">
      <c r="P95" s="247"/>
    </row>
    <row r="96" ht="15">
      <c r="P96" s="249"/>
    </row>
    <row r="97" ht="15">
      <c r="P97" s="247"/>
    </row>
    <row r="98" ht="15">
      <c r="P98" s="246"/>
    </row>
    <row r="99" ht="15">
      <c r="P99" s="246"/>
    </row>
    <row r="100" ht="15">
      <c r="P100" s="246"/>
    </row>
    <row r="101" ht="15">
      <c r="P101" s="246"/>
    </row>
    <row r="102" ht="15">
      <c r="P102" s="246"/>
    </row>
    <row r="103" ht="15">
      <c r="P103" s="246"/>
    </row>
    <row r="104" ht="15">
      <c r="P104" s="247"/>
    </row>
    <row r="105" ht="15">
      <c r="P105" s="246"/>
    </row>
    <row r="106" ht="15">
      <c r="P106" s="246"/>
    </row>
    <row r="107" ht="15">
      <c r="P107" s="246"/>
    </row>
    <row r="108" ht="15">
      <c r="P108" s="247"/>
    </row>
    <row r="109" ht="15">
      <c r="P109" s="246"/>
    </row>
    <row r="110" ht="15">
      <c r="P110" s="246"/>
    </row>
    <row r="111" ht="15">
      <c r="P111" s="247"/>
    </row>
    <row r="112" ht="15">
      <c r="P112" s="246"/>
    </row>
    <row r="113" ht="15">
      <c r="P113" s="246"/>
    </row>
    <row r="114" ht="15">
      <c r="P114" s="246"/>
    </row>
    <row r="115" ht="15">
      <c r="P115" s="246"/>
    </row>
    <row r="116" ht="15">
      <c r="P116" s="246"/>
    </row>
    <row r="117" ht="15">
      <c r="P117" s="247"/>
    </row>
    <row r="118" ht="15">
      <c r="P118" s="246"/>
    </row>
    <row r="119" ht="15">
      <c r="P119" s="246"/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sheetProtection/>
  <protectedRanges>
    <protectedRange sqref="G36" name="Rango1"/>
  </protectedRanges>
  <mergeCells count="76">
    <mergeCell ref="D1:I1"/>
    <mergeCell ref="A2:D2"/>
    <mergeCell ref="A4:C4"/>
    <mergeCell ref="D4:F4"/>
    <mergeCell ref="G4:H4"/>
    <mergeCell ref="K4:L4"/>
    <mergeCell ref="H11:H12"/>
    <mergeCell ref="M4:P4"/>
    <mergeCell ref="A5:B5"/>
    <mergeCell ref="D5:F5"/>
    <mergeCell ref="G5:I5"/>
    <mergeCell ref="J5:K5"/>
    <mergeCell ref="O5:P5"/>
    <mergeCell ref="D7:E7"/>
    <mergeCell ref="D8:E8"/>
    <mergeCell ref="O13:P13"/>
    <mergeCell ref="A6:L6"/>
    <mergeCell ref="M6:N6"/>
    <mergeCell ref="A9:C9"/>
    <mergeCell ref="D9:E9"/>
    <mergeCell ref="O10:P10"/>
    <mergeCell ref="A11:B11"/>
    <mergeCell ref="C11:D11"/>
    <mergeCell ref="E11:F11"/>
    <mergeCell ref="G11:G12"/>
    <mergeCell ref="O14:P14"/>
    <mergeCell ref="I15:J15"/>
    <mergeCell ref="O15:P15"/>
    <mergeCell ref="I16:J16"/>
    <mergeCell ref="O16:P16"/>
    <mergeCell ref="I11:J12"/>
    <mergeCell ref="K11:K12"/>
    <mergeCell ref="L11:M11"/>
    <mergeCell ref="N11:N12"/>
    <mergeCell ref="O11:P12"/>
    <mergeCell ref="I17:J17"/>
    <mergeCell ref="O17:P17"/>
    <mergeCell ref="I18:J18"/>
    <mergeCell ref="O18:P18"/>
    <mergeCell ref="I19:J19"/>
    <mergeCell ref="O19:P19"/>
    <mergeCell ref="I20:J20"/>
    <mergeCell ref="O20:P20"/>
    <mergeCell ref="I21:J21"/>
    <mergeCell ref="O21:P21"/>
    <mergeCell ref="I22:J22"/>
    <mergeCell ref="O22:P22"/>
    <mergeCell ref="O27:P27"/>
    <mergeCell ref="O28:P28"/>
    <mergeCell ref="I29:J29"/>
    <mergeCell ref="O29:P29"/>
    <mergeCell ref="O23:P23"/>
    <mergeCell ref="I24:J24"/>
    <mergeCell ref="O24:P24"/>
    <mergeCell ref="I25:J25"/>
    <mergeCell ref="O25:P25"/>
    <mergeCell ref="I13:J13"/>
    <mergeCell ref="I30:J30"/>
    <mergeCell ref="C46:E46"/>
    <mergeCell ref="J46:L46"/>
    <mergeCell ref="I31:J31"/>
    <mergeCell ref="O31:P31"/>
    <mergeCell ref="O32:P32"/>
    <mergeCell ref="A33:N33"/>
    <mergeCell ref="O33:P33"/>
    <mergeCell ref="D41:E41"/>
    <mergeCell ref="O30:P30"/>
    <mergeCell ref="C45:E45"/>
    <mergeCell ref="J45:L45"/>
    <mergeCell ref="I26:J26"/>
    <mergeCell ref="I23:J23"/>
    <mergeCell ref="I14:J14"/>
    <mergeCell ref="C44:E44"/>
    <mergeCell ref="J44:L44"/>
    <mergeCell ref="O26:P26"/>
    <mergeCell ref="I27:J27"/>
  </mergeCells>
  <printOptions horizontalCentered="1"/>
  <pageMargins left="0.984251969" right="1" top="0.551181102362205" bottom="0.393700787401575" header="0.31496062992126" footer="0.31496062992126"/>
  <pageSetup horizontalDpi="600" verticalDpi="600" orientation="landscape" paperSize="5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DIANA</cp:lastModifiedBy>
  <cp:lastPrinted>2021-12-31T00:26:26Z</cp:lastPrinted>
  <dcterms:created xsi:type="dcterms:W3CDTF">2012-07-19T02:28:04Z</dcterms:created>
  <dcterms:modified xsi:type="dcterms:W3CDTF">2022-02-02T18:55:22Z</dcterms:modified>
  <cp:category/>
  <cp:version/>
  <cp:contentType/>
  <cp:contentStatus/>
</cp:coreProperties>
</file>